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onthly P&amp;L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Setup" sheetId="4" state="visible" r:id="rId4"/>
  </sheets>
  <definedNames>
    <definedName name="_xlnm._FilterDatabase" localSheetId="1" hidden="1">'Monthly P&amp;L'!$A$5:$I$101</definedName>
    <definedName name="_xlnm.Print_Area" localSheetId="1">'Monthly P&amp;L'!$A$1:$I$101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mm yyyy"/>
    <numFmt numFmtId="165" formatCode="$#,##0.00;[Red]-$#,##0.00"/>
    <numFmt numFmtId="166" formatCode="0.0%;[Red]-0.0%"/>
    <numFmt numFmtId="167" formatCode="m/d/yyyy"/>
    <numFmt numFmtId="168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933"/>
      <sz val="10"/>
    </font>
    <font>
      <name val="Calibri"/>
      <b val="1"/>
      <color rgb="00FFFFFF"/>
      <sz val="11"/>
    </font>
    <font>
      <name val="Calibri"/>
      <b val="1"/>
      <color rgb="001F2933"/>
      <sz val="10"/>
    </font>
    <font>
      <name val="Calibri"/>
      <b val="1"/>
      <color rgb="00FFFFFF"/>
      <sz val="10"/>
    </font>
    <font>
      <name val="Calibri"/>
      <b val="1"/>
      <color rgb="0017324D"/>
      <sz val="13"/>
    </font>
  </fonts>
  <fills count="9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E7ECEF"/>
      </patternFill>
    </fill>
    <fill>
      <patternFill patternType="solid">
        <fgColor rgb="00FFFFFF"/>
      </patternFill>
    </fill>
    <fill>
      <patternFill patternType="solid">
        <fgColor rgb="00F2F7F8"/>
      </patternFill>
    </fill>
    <fill>
      <patternFill patternType="solid">
        <fgColor rgb="00D9EAF0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7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164" fontId="0" fillId="4" borderId="0" applyAlignment="1" pivotButton="0" quotePrefix="0" xfId="0">
      <alignment horizontal="left" vertical="center"/>
    </xf>
    <xf numFmtId="0" fontId="0" fillId="4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0" fillId="0" borderId="1" applyAlignment="1" pivotButton="0" quotePrefix="0" xfId="0">
      <alignment horizontal="left" vertical="center"/>
    </xf>
    <xf numFmtId="165" fontId="6" fillId="0" borderId="1" applyAlignment="1" pivotButton="0" quotePrefix="0" xfId="0">
      <alignment horizontal="left" vertical="center"/>
    </xf>
    <xf numFmtId="166" fontId="6" fillId="0" borderId="1" applyAlignment="1" pivotButton="0" quotePrefix="0" xfId="0">
      <alignment horizontal="left" vertical="center"/>
    </xf>
    <xf numFmtId="0" fontId="0" fillId="0" borderId="1" pivotButton="0" quotePrefix="0" xfId="0"/>
    <xf numFmtId="166" fontId="0" fillId="0" borderId="0" applyAlignment="1" pivotButton="0" quotePrefix="0" xfId="0">
      <alignment horizontal="left" vertical="center"/>
    </xf>
    <xf numFmtId="165" fontId="0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0" fillId="6" borderId="1" applyAlignment="1" pivotButton="0" quotePrefix="0" xfId="0">
      <alignment horizontal="left" vertical="center"/>
    </xf>
    <xf numFmtId="165" fontId="0" fillId="6" borderId="1" applyAlignment="1" pivotButton="0" quotePrefix="0" xfId="0">
      <alignment horizontal="left" vertical="center"/>
    </xf>
    <xf numFmtId="166" fontId="0" fillId="6" borderId="1" applyAlignment="1" pivotButton="0" quotePrefix="0" xfId="0">
      <alignment horizontal="left" vertical="center"/>
    </xf>
    <xf numFmtId="0" fontId="0" fillId="7" borderId="1" applyAlignment="1" pivotButton="0" quotePrefix="0" xfId="0">
      <alignment horizontal="left" vertical="center"/>
    </xf>
    <xf numFmtId="165" fontId="0" fillId="7" borderId="1" applyAlignment="1" pivotButton="0" quotePrefix="0" xfId="0">
      <alignment horizontal="left" vertical="center"/>
    </xf>
    <xf numFmtId="166" fontId="0" fillId="7" borderId="1" applyAlignment="1" pivotButton="0" quotePrefix="0" xfId="0">
      <alignment horizontal="left" vertical="center"/>
    </xf>
    <xf numFmtId="0" fontId="0" fillId="2" borderId="0" pivotButton="0" quotePrefix="0" xfId="0"/>
    <xf numFmtId="0" fontId="4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top" wrapText="1"/>
    </xf>
    <xf numFmtId="164" fontId="0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65" fontId="3" fillId="3" borderId="1" pivotButton="0" quotePrefix="0" xfId="0"/>
    <xf numFmtId="165" fontId="0" fillId="0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/>
    </xf>
    <xf numFmtId="165" fontId="4" fillId="8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/>
    </xf>
    <xf numFmtId="165" fontId="5" fillId="2" borderId="1" applyAlignment="1" pivotButton="0" quotePrefix="0" xfId="0">
      <alignment horizontal="left" vertical="center"/>
    </xf>
    <xf numFmtId="166" fontId="4" fillId="8" borderId="1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/>
    </xf>
    <xf numFmtId="167" fontId="0" fillId="4" borderId="1" applyAlignment="1" applyProtection="1" pivotButton="0" quotePrefix="0" xfId="0">
      <alignment horizontal="left" vertical="center"/>
      <protection locked="0" hidden="0"/>
    </xf>
    <xf numFmtId="164" fontId="0" fillId="5" borderId="1" applyAlignment="1" pivotButton="0" quotePrefix="0" xfId="0">
      <alignment horizontal="left" vertical="center"/>
    </xf>
    <xf numFmtId="0" fontId="0" fillId="4" borderId="1" applyAlignment="1" applyProtection="1" pivotButton="0" quotePrefix="0" xfId="0">
      <alignment horizontal="left" vertical="center"/>
      <protection locked="0" hidden="0"/>
    </xf>
    <xf numFmtId="165" fontId="0" fillId="4" borderId="1" applyAlignment="1" applyProtection="1" pivotButton="0" quotePrefix="0" xfId="0">
      <alignment horizontal="left" vertical="center"/>
      <protection locked="0" hidden="0"/>
    </xf>
    <xf numFmtId="0" fontId="0" fillId="5" borderId="1" applyAlignment="1" pivotButton="0" quotePrefix="0" xfId="0">
      <alignment horizontal="left" vertical="center"/>
    </xf>
    <xf numFmtId="167" fontId="0" fillId="4" borderId="1" applyProtection="1" pivotButton="0" quotePrefix="0" xfId="0">
      <protection locked="0" hidden="0"/>
    </xf>
    <xf numFmtId="0" fontId="0" fillId="4" borderId="1" applyProtection="1" pivotButton="0" quotePrefix="0" xfId="0">
      <protection locked="0" hidden="0"/>
    </xf>
    <xf numFmtId="165" fontId="0" fillId="4" borderId="1" applyProtection="1" pivotButton="0" quotePrefix="0" xfId="0">
      <protection locked="0" hidden="0"/>
    </xf>
    <xf numFmtId="0" fontId="2" fillId="0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0" fillId="3" borderId="0" pivotButton="0" quotePrefix="0" xfId="0"/>
    <xf numFmtId="166" fontId="0" fillId="4" borderId="1" applyAlignment="1" applyProtection="1" pivotButton="0" quotePrefix="0" xfId="0">
      <alignment horizontal="left" vertical="center"/>
      <protection locked="0" hidden="0"/>
    </xf>
    <xf numFmtId="164" fontId="0" fillId="4" borderId="1" applyAlignment="1" applyProtection="1" pivotButton="0" quotePrefix="0" xfId="0">
      <alignment horizontal="left" vertical="center"/>
      <protection locked="0" hidden="0"/>
    </xf>
    <xf numFmtId="3" fontId="0" fillId="4" borderId="1" applyAlignment="1" applyProtection="1" pivotButton="0" quotePrefix="0" xfId="0">
      <alignment horizontal="left" vertical="center"/>
      <protection locked="0" hidden="0"/>
    </xf>
    <xf numFmtId="4" fontId="0" fillId="4" borderId="1" applyAlignment="1" applyProtection="1" pivotButton="0" quotePrefix="0" xfId="0">
      <alignment horizontal="left" vertical="center"/>
      <protection locked="0" hidden="0"/>
    </xf>
    <xf numFmtId="168" fontId="0" fillId="4" borderId="1" applyAlignment="1" applyProtection="1" pivotButton="0" quotePrefix="0" xfId="0">
      <alignment horizontal="left" vertical="center"/>
      <protection locked="0" hidden="0"/>
    </xf>
    <xf numFmtId="164" fontId="0" fillId="4" borderId="1" applyProtection="1" pivotButton="0" quotePrefix="0" xfId="0">
      <protection locked="0" hidden="0"/>
    </xf>
    <xf numFmtId="3" fontId="0" fillId="4" borderId="1" applyProtection="1" pivotButton="0" quotePrefix="0" xfId="0">
      <protection locked="0" hidden="0"/>
    </xf>
    <xf numFmtId="4" fontId="0" fillId="4" borderId="1" applyProtection="1" pivotButton="0" quotePrefix="0" xfId="0">
      <protection locked="0" hidden="0"/>
    </xf>
    <xf numFmtId="168" fontId="0" fillId="4" borderId="1" applyProtection="1" pivotButton="0" quotePrefix="0" xfId="0">
      <protection locked="0" hidden="0"/>
    </xf>
    <xf numFmtId="164" fontId="0" fillId="4" borderId="0" applyAlignment="1" pivotButton="0" quotePrefix="0" xfId="0">
      <alignment horizontal="left" vertical="center"/>
    </xf>
    <xf numFmtId="165" fontId="6" fillId="0" borderId="1" applyAlignment="1" pivotButton="0" quotePrefix="0" xfId="0">
      <alignment horizontal="left" vertical="center"/>
    </xf>
    <xf numFmtId="166" fontId="6" fillId="0" borderId="1" applyAlignment="1" pivotButton="0" quotePrefix="0" xfId="0">
      <alignment horizontal="left" vertical="center"/>
    </xf>
    <xf numFmtId="166" fontId="0" fillId="0" borderId="0" applyAlignment="1" pivotButton="0" quotePrefix="0" xfId="0">
      <alignment horizontal="left" vertical="center"/>
    </xf>
    <xf numFmtId="165" fontId="0" fillId="0" borderId="0" applyAlignment="1" pivotButton="0" quotePrefix="0" xfId="0">
      <alignment horizontal="left" vertical="center"/>
    </xf>
    <xf numFmtId="165" fontId="0" fillId="6" borderId="1" applyAlignment="1" pivotButton="0" quotePrefix="0" xfId="0">
      <alignment horizontal="left" vertical="center"/>
    </xf>
    <xf numFmtId="166" fontId="0" fillId="6" borderId="1" applyAlignment="1" pivotButton="0" quotePrefix="0" xfId="0">
      <alignment horizontal="left" vertical="center"/>
    </xf>
    <xf numFmtId="165" fontId="0" fillId="7" borderId="1" applyAlignment="1" pivotButton="0" quotePrefix="0" xfId="0">
      <alignment horizontal="left" vertical="center"/>
    </xf>
    <xf numFmtId="166" fontId="0" fillId="7" borderId="1" applyAlignment="1" pivotButton="0" quotePrefix="0" xfId="0">
      <alignment horizontal="left" vertical="center"/>
    </xf>
    <xf numFmtId="164" fontId="0" fillId="0" borderId="0" applyAlignment="1" pivotButton="0" quotePrefix="0" xfId="0">
      <alignment horizontal="left" vertical="center"/>
    </xf>
    <xf numFmtId="165" fontId="3" fillId="3" borderId="1" pivotButton="0" quotePrefix="0" xfId="0"/>
    <xf numFmtId="165" fontId="0" fillId="0" borderId="1" applyAlignment="1" pivotButton="0" quotePrefix="0" xfId="0">
      <alignment horizontal="left" vertical="center"/>
    </xf>
    <xf numFmtId="165" fontId="4" fillId="8" borderId="1" applyAlignment="1" pivotButton="0" quotePrefix="0" xfId="0">
      <alignment horizontal="left" vertical="center"/>
    </xf>
    <xf numFmtId="165" fontId="5" fillId="2" borderId="1" applyAlignment="1" pivotButton="0" quotePrefix="0" xfId="0">
      <alignment horizontal="left" vertical="center"/>
    </xf>
    <xf numFmtId="166" fontId="4" fillId="8" borderId="1" applyAlignment="1" pivotButton="0" quotePrefix="0" xfId="0">
      <alignment horizontal="left" vertical="center"/>
    </xf>
    <xf numFmtId="167" fontId="0" fillId="4" borderId="1" applyAlignment="1" applyProtection="1" pivotButton="0" quotePrefix="0" xfId="0">
      <alignment horizontal="left" vertical="center"/>
      <protection locked="0" hidden="0"/>
    </xf>
    <xf numFmtId="164" fontId="0" fillId="5" borderId="1" applyAlignment="1" pivotButton="0" quotePrefix="0" xfId="0">
      <alignment horizontal="left" vertical="center"/>
    </xf>
    <xf numFmtId="165" fontId="0" fillId="4" borderId="1" applyAlignment="1" applyProtection="1" pivotButton="0" quotePrefix="0" xfId="0">
      <alignment horizontal="left" vertical="center"/>
      <protection locked="0" hidden="0"/>
    </xf>
    <xf numFmtId="167" fontId="0" fillId="4" borderId="1" applyProtection="1" pivotButton="0" quotePrefix="0" xfId="0">
      <protection locked="0" hidden="0"/>
    </xf>
    <xf numFmtId="165" fontId="0" fillId="4" borderId="1" applyProtection="1" pivotButton="0" quotePrefix="0" xfId="0">
      <protection locked="0" hidden="0"/>
    </xf>
    <xf numFmtId="166" fontId="0" fillId="4" borderId="1" applyAlignment="1" applyProtection="1" pivotButton="0" quotePrefix="0" xfId="0">
      <alignment horizontal="left" vertical="center"/>
      <protection locked="0" hidden="0"/>
    </xf>
    <xf numFmtId="164" fontId="0" fillId="4" borderId="1" applyAlignment="1" applyProtection="1" pivotButton="0" quotePrefix="0" xfId="0">
      <alignment horizontal="left" vertical="center"/>
      <protection locked="0" hidden="0"/>
    </xf>
    <xf numFmtId="164" fontId="0" fillId="4" borderId="1" applyProtection="1" pivotButton="0" quotePrefix="0" xfId="0">
      <protection locked="0" hidden="0"/>
    </xf>
  </cellXfs>
  <cellStyles count="1">
    <cellStyle name="Normal" xfId="0" builtinId="0" hidden="0"/>
  </cellStyles>
  <dxfs count="3">
    <dxf>
      <font>
        <name val="Calibri"/>
        <b val="1"/>
        <color rgb="00147D64"/>
        <sz val="10"/>
      </font>
      <fill>
        <patternFill patternType="solid">
          <fgColor rgb="00D9EDE7"/>
        </patternFill>
      </fill>
    </dxf>
    <dxf>
      <font>
        <name val="Calibri"/>
        <b val="1"/>
        <color rgb="00C73939"/>
        <sz val="10"/>
      </font>
      <fill>
        <patternFill patternType="solid">
          <fgColor rgb="00FCE9BC"/>
        </patternFill>
      </fill>
    </dxf>
    <dxf>
      <font>
        <name val="Calibri"/>
        <b val="1"/>
        <color rgb="00C73939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and Gross Operating Profit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'Dashboard'!B48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'Dashboard'!$A$49:$A$60</f>
            </numRef>
          </cat>
          <val>
            <numRef>
              <f>'Dashboard'!$B$49:$B$60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'Dashboard'!C48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'Dashboard'!$C$49:$C$60</f>
            </numRef>
          </val>
        </ser>
        <axId val="10"/>
        <axId val="2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2026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axPos val="l"/>
        <majorGridlines/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Mix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'Dashboard'!F48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'Dashboard'!$E$49:$E$51</f>
            </numRef>
          </cat>
          <val>
            <numRef>
              <f>'Dashboard'!$F$49:$F$51</f>
            </numRef>
          </val>
        </ser>
        <dLbls>
          <showPercent val="0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17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32</row>
      <rowOff>0</rowOff>
    </from>
    <ext cx="2880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ransactions" displayName="tblTransactions" ref="A6:O506" headerRowCount="1">
  <autoFilter ref="A6:O506"/>
  <tableColumns count="15">
    <tableColumn id="1" name="Transaction Date"/>
    <tableColumn id="2" name="Reporting Month"/>
    <tableColumn id="3" name="Scenario"/>
    <tableColumn id="4" name="Department"/>
    <tableColumn id="5" name="P&amp;L Section"/>
    <tableColumn id="6" name="P&amp;L Line"/>
    <tableColumn id="7" name="Account Code"/>
    <tableColumn id="8" name="Account Description"/>
    <tableColumn id="9" name="Amount"/>
    <tableColumn id="10" name="Source System"/>
    <tableColumn id="11" name="Source Reference"/>
    <tableColumn id="12" name="Prepared By"/>
    <tableColumn id="13" name="Entry Date"/>
    <tableColumn id="14" name="Notes"/>
    <tableColumn id="15" name="Data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MonthlyOperations" displayName="tblMonthlyOperations" ref="A15:I135" headerRowCount="1">
  <autoFilter ref="A15:I135"/>
  <tableColumns count="9">
    <tableColumn id="1" name="Month"/>
    <tableColumn id="2" name="Available Room Nights"/>
    <tableColumn id="3" name="Rooms Sold"/>
    <tableColumn id="4" name="Room Revenue"/>
    <tableColumn id="5" name="Occupied Rooms Payroll Hours"/>
    <tableColumn id="6" name="Total Labor Cost"/>
    <tableColumn id="7" name="Guest Satisfaction Score"/>
    <tableColumn id="8" name="Notes"/>
    <tableColumn id="9" name="Data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9" customWidth="1" min="2" max="2"/>
    <col width="3" customWidth="1" min="3" max="3"/>
    <col width="28" customWidth="1" min="4" max="4"/>
    <col width="27" customWidth="1" min="5" max="5"/>
    <col width="3" customWidth="1" min="6" max="6"/>
    <col width="28" customWidth="1" min="7" max="7"/>
    <col width="25" customWidth="1" min="8" max="8"/>
    <col width="3" customWidth="1" min="9" max="9"/>
    <col width="25" customWidth="1" min="10" max="10"/>
    <col width="22" customWidth="1" min="11" max="11"/>
    <col width="4" customWidth="1" min="12" max="12"/>
  </cols>
  <sheetData>
    <row r="1">
      <c r="A1" s="1" t="inlineStr">
        <is>
          <t>Hotel Monthly Profit and Loss Dashboard</t>
        </is>
      </c>
    </row>
    <row r="2">
      <c r="A2" s="2" t="inlineStr">
        <is>
          <t>Review monthly operating results, budget variances, and hotel performance indicators.</t>
        </is>
      </c>
    </row>
    <row r="3"/>
    <row r="4">
      <c r="A4" s="2" t="inlineStr">
        <is>
          <t>Reporting Month</t>
        </is>
      </c>
      <c r="B4" s="55" t="n">
        <v>46174</v>
      </c>
      <c r="D4" s="2" t="inlineStr">
        <is>
          <t>Department View</t>
        </is>
      </c>
      <c r="E4" s="4" t="inlineStr">
        <is>
          <t>All Departments</t>
        </is>
      </c>
    </row>
    <row r="5"/>
    <row r="6">
      <c r="A6" s="5" t="inlineStr">
        <is>
          <t>Total Revenue</t>
        </is>
      </c>
      <c r="B6" s="6" t="n"/>
      <c r="D6" s="5" t="inlineStr">
        <is>
          <t>Gross Operating Profit</t>
        </is>
      </c>
      <c r="E6" s="6" t="n"/>
      <c r="G6" s="5" t="inlineStr">
        <is>
          <t>GOP Margin</t>
        </is>
      </c>
      <c r="H6" s="6" t="n"/>
      <c r="J6" s="5" t="inlineStr">
        <is>
          <t>Net Operating Income</t>
        </is>
      </c>
      <c r="K6" s="6" t="n"/>
    </row>
    <row r="7">
      <c r="A7" s="7" t="inlineStr">
        <is>
          <t>Actual</t>
        </is>
      </c>
      <c r="B7" s="56">
        <f>IFERROR('Monthly P&amp;L'!C14,0)</f>
        <v/>
      </c>
      <c r="D7" s="7" t="inlineStr">
        <is>
          <t>Actual</t>
        </is>
      </c>
      <c r="E7" s="56">
        <f>IFERROR('Monthly P&amp;L'!C72,0)</f>
        <v/>
      </c>
      <c r="G7" s="7" t="inlineStr">
        <is>
          <t>Actual</t>
        </is>
      </c>
      <c r="H7" s="57">
        <f>IFERROR('Monthly P&amp;L'!C73,0)</f>
        <v/>
      </c>
      <c r="J7" s="7" t="inlineStr">
        <is>
          <t>Actual</t>
        </is>
      </c>
      <c r="K7" s="56">
        <f>IFERROR('Monthly P&amp;L'!C83,0)</f>
        <v/>
      </c>
    </row>
    <row r="8">
      <c r="A8" s="10" t="n"/>
      <c r="B8" s="10" t="n"/>
      <c r="D8" s="10" t="n"/>
      <c r="E8" s="10" t="n"/>
      <c r="G8" s="10" t="n"/>
      <c r="H8" s="10" t="n"/>
      <c r="J8" s="10" t="n"/>
      <c r="K8" s="10" t="n"/>
    </row>
    <row r="9"/>
    <row r="10"/>
    <row r="11">
      <c r="A11" s="2" t="inlineStr">
        <is>
          <t>Occupancy</t>
        </is>
      </c>
      <c r="B11" s="58">
        <f>IFERROR(VLOOKUP($B$4,'Setup'!$A$16:$I$135,3,FALSE)/VLOOKUP($B$4,'Setup'!$A$16:$I$135,2,FALSE),0)</f>
        <v/>
      </c>
      <c r="D11" s="2" t="inlineStr">
        <is>
          <t>Average Daily Rate</t>
        </is>
      </c>
      <c r="E11" s="59">
        <f>IFERROR(VLOOKUP($B$4,'Setup'!$A$16:$I$135,4,FALSE)/VLOOKUP($B$4,'Setup'!$A$16:$I$135,3,FALSE),0)</f>
        <v/>
      </c>
      <c r="G11" s="2" t="inlineStr">
        <is>
          <t>Revenue per Available Room</t>
        </is>
      </c>
      <c r="H11" s="59">
        <f>IFERROR(VLOOKUP($B$4,'Setup'!$A$16:$I$135,4,FALSE)/VLOOKUP($B$4,'Setup'!$A$16:$I$135,2,FALSE),0)</f>
        <v/>
      </c>
      <c r="J11" s="2" t="inlineStr">
        <is>
          <t>Labor Cost Percentage</t>
        </is>
      </c>
      <c r="K11" s="58">
        <f>IFERROR(VLOOKUP($B$4,'Setup'!$A$16:$I$135,6,FALSE)/'Monthly P&amp;L'!C14,0)</f>
        <v/>
      </c>
    </row>
    <row r="12"/>
    <row r="13"/>
    <row r="14"/>
    <row r="15"/>
    <row r="16"/>
    <row r="17">
      <c r="A17" s="13" t="inlineStr">
        <is>
          <t>Selected-Month Summary</t>
        </is>
      </c>
    </row>
    <row r="18">
      <c r="A18" s="14" t="inlineStr">
        <is>
          <t>Metric</t>
        </is>
      </c>
      <c r="B18" s="14" t="inlineStr">
        <is>
          <t>Actual</t>
        </is>
      </c>
      <c r="C18" s="14" t="inlineStr">
        <is>
          <t>Budget</t>
        </is>
      </c>
      <c r="D18" s="14" t="inlineStr">
        <is>
          <t>Variance $</t>
        </is>
      </c>
      <c r="E18" s="14" t="inlineStr">
        <is>
          <t>Variance %</t>
        </is>
      </c>
      <c r="F18" s="14" t="inlineStr">
        <is>
          <t>Prior Month</t>
        </is>
      </c>
      <c r="G18" s="14" t="inlineStr">
        <is>
          <t>Change vs. Prior Month %</t>
        </is>
      </c>
    </row>
    <row r="19">
      <c r="A19" s="15" t="inlineStr">
        <is>
          <t>Rooms Revenue</t>
        </is>
      </c>
      <c r="B19" s="60">
        <f>IFERROR('Monthly P&amp;L'!C7,0)</f>
        <v/>
      </c>
      <c r="C19" s="60">
        <f>IFERROR('Monthly P&amp;L'!D7,0)</f>
        <v/>
      </c>
      <c r="D19" s="60">
        <f>IFERROR(B19-C19,0)</f>
        <v/>
      </c>
      <c r="E19" s="61">
        <f>IFERROR((B19-C19)/C19,0)</f>
        <v/>
      </c>
      <c r="F19" s="60">
        <f>IFERROR('Monthly P&amp;L'!G7,0)</f>
        <v/>
      </c>
      <c r="G19" s="61">
        <f>IFERROR((B19-F19)/F19,0)</f>
        <v/>
      </c>
    </row>
    <row r="20">
      <c r="A20" s="18" t="inlineStr">
        <is>
          <t>Total Revenue</t>
        </is>
      </c>
      <c r="B20" s="62">
        <f>IFERROR('Monthly P&amp;L'!C14,0)</f>
        <v/>
      </c>
      <c r="C20" s="62">
        <f>IFERROR('Monthly P&amp;L'!D14,0)</f>
        <v/>
      </c>
      <c r="D20" s="62">
        <f>IFERROR(B20-C20,0)</f>
        <v/>
      </c>
      <c r="E20" s="63">
        <f>IFERROR((B20-C20)/C20,0)</f>
        <v/>
      </c>
      <c r="F20" s="62">
        <f>IFERROR('Monthly P&amp;L'!G14,0)</f>
        <v/>
      </c>
      <c r="G20" s="63">
        <f>IFERROR((B20-F20)/F20,0)</f>
        <v/>
      </c>
    </row>
    <row r="21">
      <c r="A21" s="15" t="inlineStr">
        <is>
          <t>Total Departmental Expenses</t>
        </is>
      </c>
      <c r="B21" s="60">
        <f>IFERROR('Monthly P&amp;L'!C39,0)</f>
        <v/>
      </c>
      <c r="C21" s="60">
        <f>IFERROR('Monthly P&amp;L'!D39,0)</f>
        <v/>
      </c>
      <c r="D21" s="60">
        <f>IFERROR(B21-C21,0)</f>
        <v/>
      </c>
      <c r="E21" s="61">
        <f>IFERROR((B21-C21)/C21,0)</f>
        <v/>
      </c>
      <c r="F21" s="60">
        <f>IFERROR('Monthly P&amp;L'!G39,0)</f>
        <v/>
      </c>
      <c r="G21" s="61">
        <f>IFERROR((B21-F21)/F21,0)</f>
        <v/>
      </c>
    </row>
    <row r="22">
      <c r="A22" s="18" t="inlineStr">
        <is>
          <t>Total Undistributed Operating Expenses</t>
        </is>
      </c>
      <c r="B22" s="62">
        <f>IFERROR('Monthly P&amp;L'!C71,0)</f>
        <v/>
      </c>
      <c r="C22" s="62">
        <f>IFERROR('Monthly P&amp;L'!D71,0)</f>
        <v/>
      </c>
      <c r="D22" s="62">
        <f>IFERROR(B22-C22,0)</f>
        <v/>
      </c>
      <c r="E22" s="63">
        <f>IFERROR((B22-C22)/C22,0)</f>
        <v/>
      </c>
      <c r="F22" s="62">
        <f>IFERROR('Monthly P&amp;L'!G71,0)</f>
        <v/>
      </c>
      <c r="G22" s="63">
        <f>IFERROR((B22-F22)/F22,0)</f>
        <v/>
      </c>
    </row>
    <row r="23">
      <c r="A23" s="15" t="inlineStr">
        <is>
          <t>Gross Operating Profit</t>
        </is>
      </c>
      <c r="B23" s="60">
        <f>IFERROR('Monthly P&amp;L'!C72,0)</f>
        <v/>
      </c>
      <c r="C23" s="60">
        <f>IFERROR('Monthly P&amp;L'!D72,0)</f>
        <v/>
      </c>
      <c r="D23" s="60">
        <f>IFERROR(B23-C23,0)</f>
        <v/>
      </c>
      <c r="E23" s="61">
        <f>IFERROR((B23-C23)/C23,0)</f>
        <v/>
      </c>
      <c r="F23" s="60">
        <f>IFERROR('Monthly P&amp;L'!G72,0)</f>
        <v/>
      </c>
      <c r="G23" s="61">
        <f>IFERROR((B23-F23)/F23,0)</f>
        <v/>
      </c>
    </row>
    <row r="24">
      <c r="A24" s="18" t="inlineStr">
        <is>
          <t>Total Fixed Charges</t>
        </is>
      </c>
      <c r="B24" s="62">
        <f>IFERROR('Monthly P&amp;L'!C82,0)</f>
        <v/>
      </c>
      <c r="C24" s="62">
        <f>IFERROR('Monthly P&amp;L'!D82,0)</f>
        <v/>
      </c>
      <c r="D24" s="62">
        <f>IFERROR(B24-C24,0)</f>
        <v/>
      </c>
      <c r="E24" s="63">
        <f>IFERROR((B24-C24)/C24,0)</f>
        <v/>
      </c>
      <c r="F24" s="62">
        <f>IFERROR('Monthly P&amp;L'!G82,0)</f>
        <v/>
      </c>
      <c r="G24" s="63">
        <f>IFERROR((B24-F24)/F24,0)</f>
        <v/>
      </c>
    </row>
    <row r="25">
      <c r="A25" s="15" t="inlineStr">
        <is>
          <t>Net Operating Income</t>
        </is>
      </c>
      <c r="B25" s="60">
        <f>IFERROR('Monthly P&amp;L'!C83,0)</f>
        <v/>
      </c>
      <c r="C25" s="60">
        <f>IFERROR('Monthly P&amp;L'!D83,0)</f>
        <v/>
      </c>
      <c r="D25" s="60">
        <f>IFERROR(B25-C25,0)</f>
        <v/>
      </c>
      <c r="E25" s="61">
        <f>IFERROR((B25-C25)/C25,0)</f>
        <v/>
      </c>
      <c r="F25" s="60">
        <f>IFERROR('Monthly P&amp;L'!G83,0)</f>
        <v/>
      </c>
      <c r="G25" s="61">
        <f>IFERROR((B25-F25)/F25,0)</f>
        <v/>
      </c>
    </row>
    <row r="26">
      <c r="D26">
        <f>""</f>
        <v/>
      </c>
      <c r="E26">
        <f>""</f>
        <v/>
      </c>
      <c r="G26">
        <f>""</f>
        <v/>
      </c>
    </row>
    <row r="27">
      <c r="D27">
        <f>""</f>
        <v/>
      </c>
      <c r="E27">
        <f>""</f>
        <v/>
      </c>
      <c r="G27">
        <f>""</f>
        <v/>
      </c>
    </row>
    <row r="28">
      <c r="D28">
        <f>""</f>
        <v/>
      </c>
      <c r="E28">
        <f>""</f>
        <v/>
      </c>
      <c r="G28">
        <f>""</f>
        <v/>
      </c>
    </row>
    <row r="29">
      <c r="D29">
        <f>""</f>
        <v/>
      </c>
      <c r="E29">
        <f>""</f>
        <v/>
      </c>
      <c r="G29">
        <f>""</f>
        <v/>
      </c>
    </row>
    <row r="30">
      <c r="A30" s="13" t="inlineStr">
        <is>
          <t>Operational Checks</t>
        </is>
      </c>
      <c r="B30" s="21" t="n"/>
      <c r="D30">
        <f>""</f>
        <v/>
      </c>
      <c r="E30">
        <f>""</f>
        <v/>
      </c>
      <c r="G30">
        <f>""</f>
        <v/>
      </c>
    </row>
    <row r="31">
      <c r="A31" s="22" t="inlineStr">
        <is>
          <t>Monthly operations record</t>
        </is>
      </c>
      <c r="B31" s="23">
        <f>IF(COUNTIF('Setup'!$A$16:$A$135,$B$4)=0,"Review: Missing monthly operations record.","OK")</f>
        <v/>
      </c>
      <c r="D31">
        <f>""</f>
        <v/>
      </c>
      <c r="E31">
        <f>""</f>
        <v/>
      </c>
      <c r="G31">
        <f>""</f>
        <v/>
      </c>
    </row>
    <row r="32">
      <c r="A32" s="22" t="inlineStr">
        <is>
          <t>Available room nights</t>
        </is>
      </c>
      <c r="B32" s="23">
        <f>IFERROR(IF(VLOOKUP($B$4,'Setup'!$A$16:$I$135,2,FALSE)=0,"Review: Available room nights is zero.","OK"),"Review: Missing monthly operations record.")</f>
        <v/>
      </c>
      <c r="D32">
        <f>""</f>
        <v/>
      </c>
      <c r="E32">
        <f>""</f>
        <v/>
      </c>
      <c r="G32">
        <f>""</f>
        <v/>
      </c>
    </row>
    <row r="33">
      <c r="A33" s="22" t="inlineStr">
        <is>
          <t>Rooms sold capacity</t>
        </is>
      </c>
      <c r="B33" s="23">
        <f>IFERROR(IF(VLOOKUP($B$4,'Setup'!$A$16:$I$135,3,FALSE)&gt;VLOOKUP($B$4,'Setup'!$A$16:$I$135,2,FALSE),"Review: Rooms sold exceeds capacity.","OK"),"Review: Missing monthly operations record.")</f>
        <v/>
      </c>
      <c r="D33">
        <f>""</f>
        <v/>
      </c>
      <c r="E33">
        <f>""</f>
        <v/>
      </c>
      <c r="G33">
        <f>""</f>
        <v/>
      </c>
    </row>
    <row r="34">
      <c r="A34" s="22" t="inlineStr">
        <is>
          <t>Duplicate source references</t>
        </is>
      </c>
      <c r="B34" s="23">
        <f>IF(COUNTIF('Transactions'!$O$7:$O$506,"Duplicate source reference")&gt;0,"Review: Duplicate source references found.","OK")</f>
        <v/>
      </c>
      <c r="D34">
        <f>""</f>
        <v/>
      </c>
      <c r="E34">
        <f>""</f>
        <v/>
      </c>
      <c r="G34">
        <f>""</f>
        <v/>
      </c>
    </row>
    <row r="35">
      <c r="A35" s="22" t="inlineStr">
        <is>
          <t>P&amp;L line mapping</t>
        </is>
      </c>
      <c r="B35" s="23">
        <f>IF(COUNTIF('Transactions'!$O$7:$O$506,"Missing P&amp;L line")&gt;0,"Review: Missing P&amp;L lines found.","OK")</f>
        <v/>
      </c>
      <c r="D35">
        <f>""</f>
        <v/>
      </c>
      <c r="E35">
        <f>""</f>
        <v/>
      </c>
      <c r="G35">
        <f>""</f>
        <v/>
      </c>
    </row>
    <row r="36">
      <c r="D36">
        <f>""</f>
        <v/>
      </c>
      <c r="E36">
        <f>""</f>
        <v/>
      </c>
      <c r="G36">
        <f>""</f>
        <v/>
      </c>
    </row>
    <row r="37">
      <c r="D37">
        <f>""</f>
        <v/>
      </c>
      <c r="E37">
        <f>""</f>
        <v/>
      </c>
      <c r="G37">
        <f>""</f>
        <v/>
      </c>
    </row>
    <row r="38">
      <c r="D38">
        <f>""</f>
        <v/>
      </c>
      <c r="E38">
        <f>""</f>
        <v/>
      </c>
      <c r="G38">
        <f>""</f>
        <v/>
      </c>
    </row>
    <row r="39">
      <c r="D39">
        <f>""</f>
        <v/>
      </c>
      <c r="E39">
        <f>""</f>
        <v/>
      </c>
      <c r="G39">
        <f>""</f>
        <v/>
      </c>
    </row>
    <row r="40">
      <c r="D40">
        <f>""</f>
        <v/>
      </c>
      <c r="E40">
        <f>""</f>
        <v/>
      </c>
      <c r="G40">
        <f>""</f>
        <v/>
      </c>
    </row>
    <row r="41">
      <c r="D41">
        <f>""</f>
        <v/>
      </c>
      <c r="E41">
        <f>""</f>
        <v/>
      </c>
      <c r="G41">
        <f>""</f>
        <v/>
      </c>
    </row>
    <row r="42">
      <c r="D42">
        <f>""</f>
        <v/>
      </c>
      <c r="E42">
        <f>""</f>
        <v/>
      </c>
      <c r="G42">
        <f>""</f>
        <v/>
      </c>
    </row>
    <row r="43">
      <c r="D43">
        <f>""</f>
        <v/>
      </c>
      <c r="E43">
        <f>""</f>
        <v/>
      </c>
      <c r="G43">
        <f>""</f>
        <v/>
      </c>
    </row>
    <row r="44">
      <c r="D44">
        <f>""</f>
        <v/>
      </c>
      <c r="E44">
        <f>""</f>
        <v/>
      </c>
      <c r="G44">
        <f>""</f>
        <v/>
      </c>
    </row>
    <row r="45">
      <c r="D45">
        <f>""</f>
        <v/>
      </c>
      <c r="E45">
        <f>""</f>
        <v/>
      </c>
      <c r="G45">
        <f>""</f>
        <v/>
      </c>
    </row>
    <row r="46">
      <c r="D46">
        <f>""</f>
        <v/>
      </c>
      <c r="E46">
        <f>""</f>
        <v/>
      </c>
      <c r="G46">
        <f>""</f>
        <v/>
      </c>
    </row>
    <row r="47">
      <c r="D47">
        <f>""</f>
        <v/>
      </c>
      <c r="E47">
        <f>""</f>
        <v/>
      </c>
      <c r="G47">
        <f>""</f>
        <v/>
      </c>
    </row>
    <row r="48">
      <c r="A48" s="13" t="inlineStr">
        <is>
          <t>Month</t>
        </is>
      </c>
      <c r="B48" s="13" t="inlineStr">
        <is>
          <t>Total Revenue</t>
        </is>
      </c>
      <c r="C48" s="13" t="inlineStr">
        <is>
          <t>Gross Operating Profit</t>
        </is>
      </c>
      <c r="D48">
        <f>""</f>
        <v/>
      </c>
      <c r="E48" s="2" t="inlineStr">
        <is>
          <t>Revenue Category</t>
        </is>
      </c>
      <c r="F48" s="2" t="inlineStr">
        <is>
          <t>Amount</t>
        </is>
      </c>
      <c r="G48">
        <f>""</f>
        <v/>
      </c>
    </row>
    <row r="49">
      <c r="A49" s="64" t="n">
        <v>46023</v>
      </c>
      <c r="B49" s="59">
        <f>IFERROR(SUMIFS('Transactions'!$I$7:$I$506,'Transactions'!$B$7:$B$506,$A49,'Transactions'!$C$7:$C$506,"Actual",'Transactions'!$E$7:$E$506,"Revenue"),0)</f>
        <v/>
      </c>
      <c r="C49" s="59">
        <f>IFERROR(B49-SUMIFS('Transactions'!$I$7:$I$506,'Transactions'!$B$7:$B$506,$A49,'Transactions'!$C$7:$C$506,"Actual",'Transactions'!$E$7:$E$506,"Departmental Expense")-SUMIFS('Transactions'!$I$7:$I$506,'Transactions'!$B$7:$B$506,$A49,'Transactions'!$C$7:$C$506,"Actual",'Transactions'!$E$7:$E$506,"Undistributed Operating Expense"),0)</f>
        <v/>
      </c>
      <c r="D49">
        <f>""</f>
        <v/>
      </c>
      <c r="E49" s="2" t="inlineStr">
        <is>
          <t>Rooms Revenue</t>
        </is>
      </c>
      <c r="F49" s="59">
        <f>IFERROR('Monthly P&amp;L'!C7,0)</f>
        <v/>
      </c>
      <c r="G49">
        <f>""</f>
        <v/>
      </c>
    </row>
    <row r="50">
      <c r="A50" s="64" t="n">
        <v>46054</v>
      </c>
      <c r="B50" s="59">
        <f>IFERROR(SUMIFS('Transactions'!$I$7:$I$506,'Transactions'!$B$7:$B$506,$A50,'Transactions'!$C$7:$C$506,"Actual",'Transactions'!$E$7:$E$506,"Revenue"),0)</f>
        <v/>
      </c>
      <c r="C50" s="59">
        <f>IFERROR(B50-SUMIFS('Transactions'!$I$7:$I$506,'Transactions'!$B$7:$B$506,$A50,'Transactions'!$C$7:$C$506,"Actual",'Transactions'!$E$7:$E$506,"Departmental Expense")-SUMIFS('Transactions'!$I$7:$I$506,'Transactions'!$B$7:$B$506,$A50,'Transactions'!$C$7:$C$506,"Actual",'Transactions'!$E$7:$E$506,"Undistributed Operating Expense"),0)</f>
        <v/>
      </c>
      <c r="D50">
        <f>""</f>
        <v/>
      </c>
      <c r="E50" s="2" t="inlineStr">
        <is>
          <t>Food Revenue</t>
        </is>
      </c>
      <c r="F50" s="59">
        <f>IFERROR('Monthly P&amp;L'!C8,0)</f>
        <v/>
      </c>
      <c r="G50">
        <f>""</f>
        <v/>
      </c>
    </row>
    <row r="51">
      <c r="A51" s="64" t="n">
        <v>46082</v>
      </c>
      <c r="B51" s="59">
        <f>IFERROR(SUMIFS('Transactions'!$I$7:$I$506,'Transactions'!$B$7:$B$506,$A51,'Transactions'!$C$7:$C$506,"Actual",'Transactions'!$E$7:$E$506,"Revenue"),0)</f>
        <v/>
      </c>
      <c r="C51" s="59">
        <f>IFERROR(B51-SUMIFS('Transactions'!$I$7:$I$506,'Transactions'!$B$7:$B$506,$A51,'Transactions'!$C$7:$C$506,"Actual",'Transactions'!$E$7:$E$506,"Departmental Expense")-SUMIFS('Transactions'!$I$7:$I$506,'Transactions'!$B$7:$B$506,$A51,'Transactions'!$C$7:$C$506,"Actual",'Transactions'!$E$7:$E$506,"Undistributed Operating Expense"),0)</f>
        <v/>
      </c>
      <c r="D51">
        <f>""</f>
        <v/>
      </c>
      <c r="E51" s="2" t="inlineStr">
        <is>
          <t>Beverage Revenue</t>
        </is>
      </c>
      <c r="F51" s="59">
        <f>IFERROR('Monthly P&amp;L'!C9,0)</f>
        <v/>
      </c>
      <c r="G51">
        <f>""</f>
        <v/>
      </c>
    </row>
    <row r="52">
      <c r="A52" s="64" t="n">
        <v>46113</v>
      </c>
      <c r="B52" s="59">
        <f>IFERROR(SUMIFS('Transactions'!$I$7:$I$506,'Transactions'!$B$7:$B$506,$A52,'Transactions'!$C$7:$C$506,"Actual",'Transactions'!$E$7:$E$506,"Revenue"),0)</f>
        <v/>
      </c>
      <c r="C52" s="59">
        <f>IFERROR(B52-SUMIFS('Transactions'!$I$7:$I$506,'Transactions'!$B$7:$B$506,$A52,'Transactions'!$C$7:$C$506,"Actual",'Transactions'!$E$7:$E$506,"Departmental Expense")-SUMIFS('Transactions'!$I$7:$I$506,'Transactions'!$B$7:$B$506,$A52,'Transactions'!$C$7:$C$506,"Actual",'Transactions'!$E$7:$E$506,"Undistributed Operating Expense"),0)</f>
        <v/>
      </c>
      <c r="D52">
        <f>""</f>
        <v/>
      </c>
      <c r="E52">
        <f>""</f>
        <v/>
      </c>
      <c r="F52">
        <f>""</f>
        <v/>
      </c>
      <c r="G52">
        <f>""</f>
        <v/>
      </c>
    </row>
    <row r="53">
      <c r="A53" s="64" t="n">
        <v>46143</v>
      </c>
      <c r="B53" s="59">
        <f>IFERROR(SUMIFS('Transactions'!$I$7:$I$506,'Transactions'!$B$7:$B$506,$A53,'Transactions'!$C$7:$C$506,"Actual",'Transactions'!$E$7:$E$506,"Revenue"),0)</f>
        <v/>
      </c>
      <c r="C53" s="59">
        <f>IFERROR(B53-SUMIFS('Transactions'!$I$7:$I$506,'Transactions'!$B$7:$B$506,$A53,'Transactions'!$C$7:$C$506,"Actual",'Transactions'!$E$7:$E$506,"Departmental Expense")-SUMIFS('Transactions'!$I$7:$I$506,'Transactions'!$B$7:$B$506,$A53,'Transactions'!$C$7:$C$506,"Actual",'Transactions'!$E$7:$E$506,"Undistributed Operating Expense"),0)</f>
        <v/>
      </c>
      <c r="D53">
        <f>""</f>
        <v/>
      </c>
      <c r="E53">
        <f>""</f>
        <v/>
      </c>
      <c r="F53">
        <f>""</f>
        <v/>
      </c>
      <c r="G53">
        <f>""</f>
        <v/>
      </c>
    </row>
    <row r="54">
      <c r="A54" s="64" t="n">
        <v>46174</v>
      </c>
      <c r="B54" s="59">
        <f>IFERROR(SUMIFS('Transactions'!$I$7:$I$506,'Transactions'!$B$7:$B$506,$A54,'Transactions'!$C$7:$C$506,"Actual",'Transactions'!$E$7:$E$506,"Revenue"),0)</f>
        <v/>
      </c>
      <c r="C54" s="59">
        <f>IFERROR(B54-SUMIFS('Transactions'!$I$7:$I$506,'Transactions'!$B$7:$B$506,$A54,'Transactions'!$C$7:$C$506,"Actual",'Transactions'!$E$7:$E$506,"Departmental Expense")-SUMIFS('Transactions'!$I$7:$I$506,'Transactions'!$B$7:$B$506,$A54,'Transactions'!$C$7:$C$506,"Actual",'Transactions'!$E$7:$E$506,"Undistributed Operating Expense"),0)</f>
        <v/>
      </c>
      <c r="D54">
        <f>""</f>
        <v/>
      </c>
      <c r="E54">
        <f>""</f>
        <v/>
      </c>
      <c r="F54">
        <f>""</f>
        <v/>
      </c>
      <c r="G54">
        <f>""</f>
        <v/>
      </c>
    </row>
    <row r="55">
      <c r="A55" s="64" t="n">
        <v>46204</v>
      </c>
      <c r="B55" s="59">
        <f>IFERROR(SUMIFS('Transactions'!$I$7:$I$506,'Transactions'!$B$7:$B$506,$A55,'Transactions'!$C$7:$C$506,"Actual",'Transactions'!$E$7:$E$506,"Revenue"),0)</f>
        <v/>
      </c>
      <c r="C55" s="59">
        <f>IFERROR(B55-SUMIFS('Transactions'!$I$7:$I$506,'Transactions'!$B$7:$B$506,$A55,'Transactions'!$C$7:$C$506,"Actual",'Transactions'!$E$7:$E$506,"Departmental Expense")-SUMIFS('Transactions'!$I$7:$I$506,'Transactions'!$B$7:$B$506,$A55,'Transactions'!$C$7:$C$506,"Actual",'Transactions'!$E$7:$E$506,"Undistributed Operating Expense"),0)</f>
        <v/>
      </c>
      <c r="D55">
        <f>""</f>
        <v/>
      </c>
      <c r="E55">
        <f>""</f>
        <v/>
      </c>
      <c r="F55">
        <f>""</f>
        <v/>
      </c>
      <c r="G55">
        <f>""</f>
        <v/>
      </c>
    </row>
    <row r="56">
      <c r="A56" s="64" t="n">
        <v>46235</v>
      </c>
      <c r="B56" s="59">
        <f>IFERROR(SUMIFS('Transactions'!$I$7:$I$506,'Transactions'!$B$7:$B$506,$A56,'Transactions'!$C$7:$C$506,"Actual",'Transactions'!$E$7:$E$506,"Revenue"),0)</f>
        <v/>
      </c>
      <c r="C56" s="59">
        <f>IFERROR(B56-SUMIFS('Transactions'!$I$7:$I$506,'Transactions'!$B$7:$B$506,$A56,'Transactions'!$C$7:$C$506,"Actual",'Transactions'!$E$7:$E$506,"Departmental Expense")-SUMIFS('Transactions'!$I$7:$I$506,'Transactions'!$B$7:$B$506,$A56,'Transactions'!$C$7:$C$506,"Actual",'Transactions'!$E$7:$E$506,"Undistributed Operating Expense"),0)</f>
        <v/>
      </c>
      <c r="D56">
        <f>""</f>
        <v/>
      </c>
      <c r="E56">
        <f>""</f>
        <v/>
      </c>
      <c r="F56">
        <f>""</f>
        <v/>
      </c>
      <c r="G56">
        <f>""</f>
        <v/>
      </c>
    </row>
    <row r="57">
      <c r="A57" s="64" t="n">
        <v>46266</v>
      </c>
      <c r="B57" s="59">
        <f>IFERROR(SUMIFS('Transactions'!$I$7:$I$506,'Transactions'!$B$7:$B$506,$A57,'Transactions'!$C$7:$C$506,"Actual",'Transactions'!$E$7:$E$506,"Revenue"),0)</f>
        <v/>
      </c>
      <c r="C57" s="59">
        <f>IFERROR(B57-SUMIFS('Transactions'!$I$7:$I$506,'Transactions'!$B$7:$B$506,$A57,'Transactions'!$C$7:$C$506,"Actual",'Transactions'!$E$7:$E$506,"Departmental Expense")-SUMIFS('Transactions'!$I$7:$I$506,'Transactions'!$B$7:$B$506,$A57,'Transactions'!$C$7:$C$506,"Actual",'Transactions'!$E$7:$E$506,"Undistributed Operating Expense"),0)</f>
        <v/>
      </c>
      <c r="D57">
        <f>""</f>
        <v/>
      </c>
      <c r="E57">
        <f>""</f>
        <v/>
      </c>
      <c r="F57">
        <f>""</f>
        <v/>
      </c>
      <c r="G57">
        <f>""</f>
        <v/>
      </c>
    </row>
    <row r="58">
      <c r="A58" s="64" t="n">
        <v>46296</v>
      </c>
      <c r="B58" s="59">
        <f>IFERROR(SUMIFS('Transactions'!$I$7:$I$506,'Transactions'!$B$7:$B$506,$A58,'Transactions'!$C$7:$C$506,"Actual",'Transactions'!$E$7:$E$506,"Revenue"),0)</f>
        <v/>
      </c>
      <c r="C58" s="59">
        <f>IFERROR(B58-SUMIFS('Transactions'!$I$7:$I$506,'Transactions'!$B$7:$B$506,$A58,'Transactions'!$C$7:$C$506,"Actual",'Transactions'!$E$7:$E$506,"Departmental Expense")-SUMIFS('Transactions'!$I$7:$I$506,'Transactions'!$B$7:$B$506,$A58,'Transactions'!$C$7:$C$506,"Actual",'Transactions'!$E$7:$E$506,"Undistributed Operating Expense"),0)</f>
        <v/>
      </c>
      <c r="D58">
        <f>""</f>
        <v/>
      </c>
      <c r="E58">
        <f>""</f>
        <v/>
      </c>
      <c r="F58">
        <f>""</f>
        <v/>
      </c>
      <c r="G58">
        <f>""</f>
        <v/>
      </c>
    </row>
    <row r="59">
      <c r="A59" s="64" t="n">
        <v>46327</v>
      </c>
      <c r="B59" s="59">
        <f>IFERROR(SUMIFS('Transactions'!$I$7:$I$506,'Transactions'!$B$7:$B$506,$A59,'Transactions'!$C$7:$C$506,"Actual",'Transactions'!$E$7:$E$506,"Revenue"),0)</f>
        <v/>
      </c>
      <c r="C59" s="59">
        <f>IFERROR(B59-SUMIFS('Transactions'!$I$7:$I$506,'Transactions'!$B$7:$B$506,$A59,'Transactions'!$C$7:$C$506,"Actual",'Transactions'!$E$7:$E$506,"Departmental Expense")-SUMIFS('Transactions'!$I$7:$I$506,'Transactions'!$B$7:$B$506,$A59,'Transactions'!$C$7:$C$506,"Actual",'Transactions'!$E$7:$E$506,"Undistributed Operating Expense"),0)</f>
        <v/>
      </c>
      <c r="D59">
        <f>""</f>
        <v/>
      </c>
      <c r="E59">
        <f>""</f>
        <v/>
      </c>
      <c r="F59">
        <f>""</f>
        <v/>
      </c>
      <c r="G59">
        <f>""</f>
        <v/>
      </c>
    </row>
    <row r="60">
      <c r="A60" s="64" t="n">
        <v>46357</v>
      </c>
      <c r="B60" s="59">
        <f>IFERROR(SUMIFS('Transactions'!$I$7:$I$506,'Transactions'!$B$7:$B$506,$A60,'Transactions'!$C$7:$C$506,"Actual",'Transactions'!$E$7:$E$506,"Revenue"),0)</f>
        <v/>
      </c>
      <c r="C60" s="59">
        <f>IFERROR(B60-SUMIFS('Transactions'!$I$7:$I$506,'Transactions'!$B$7:$B$506,$A60,'Transactions'!$C$7:$C$506,"Actual",'Transactions'!$E$7:$E$506,"Departmental Expense")-SUMIFS('Transactions'!$I$7:$I$506,'Transactions'!$B$7:$B$506,$A60,'Transactions'!$C$7:$C$506,"Actual",'Transactions'!$E$7:$E$506,"Undistributed Operating Expense"),0)</f>
        <v/>
      </c>
      <c r="D60">
        <f>""</f>
        <v/>
      </c>
      <c r="E60">
        <f>""</f>
        <v/>
      </c>
      <c r="F60">
        <f>""</f>
        <v/>
      </c>
      <c r="G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</row>
  </sheetData>
  <mergeCells count="1">
    <mergeCell ref="A1:L1"/>
  </mergeCells>
  <conditionalFormatting sqref="B31:B35">
    <cfRule type="expression" priority="1" dxfId="0">
      <formula>B31="OK"</formula>
    </cfRule>
    <cfRule type="expression" priority="2" dxfId="1">
      <formula>B31&lt;&gt;"OK"</formula>
    </cfRule>
  </conditionalFormatting>
  <dataValidations count="2">
    <dataValidation sqref="B4" showDropDown="0" showInputMessage="0" showErrorMessage="0" allowBlank="0" type="list">
      <formula1>'Setup'!$A$16:$A$135</formula1>
    </dataValidation>
    <dataValidation sqref="E4" showDropDown="0" showInputMessage="0" showErrorMessage="0" allowBlank="0" type="list">
      <formula1>"All Departments,Rooms,Food &amp; Beverage,Other Operated Departments,Administrative &amp; General,Sales &amp; Marketing,Property Operations &amp; Maintenance,Utilities,Fixed Charges"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1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</cols>
  <sheetData>
    <row r="1">
      <c r="A1" s="1" t="inlineStr">
        <is>
          <t>Hotel Monthly Profit and Loss Statement</t>
        </is>
      </c>
    </row>
    <row r="2">
      <c r="A2" s="2" t="inlineStr">
        <is>
          <t>Reporting Month</t>
        </is>
      </c>
      <c r="B2" s="64">
        <f>IFERROR('Dashboard'!$B$4,"")</f>
        <v/>
      </c>
      <c r="D2" s="2" t="inlineStr">
        <is>
          <t>Department View</t>
        </is>
      </c>
      <c r="E2" s="2">
        <f>IFERROR('Dashboard'!$E$4,"")</f>
        <v/>
      </c>
    </row>
    <row r="3">
      <c r="A3" s="2" t="inlineStr">
        <is>
          <t>Amounts are based on records entered in the Transactions table. Revenue and expense amounts should be entered as positive values.</t>
        </is>
      </c>
    </row>
    <row r="5">
      <c r="A5" s="25" t="inlineStr">
        <is>
          <t>P&amp;L Section</t>
        </is>
      </c>
      <c r="B5" s="25" t="inlineStr">
        <is>
          <t>P&amp;L Line</t>
        </is>
      </c>
      <c r="C5" s="25" t="inlineStr">
        <is>
          <t>Actual</t>
        </is>
      </c>
      <c r="D5" s="25" t="inlineStr">
        <is>
          <t>Budget</t>
        </is>
      </c>
      <c r="E5" s="25" t="inlineStr">
        <is>
          <t>Variance $</t>
        </is>
      </c>
      <c r="F5" s="25" t="inlineStr">
        <is>
          <t>Variance %</t>
        </is>
      </c>
      <c r="G5" s="25" t="inlineStr">
        <is>
          <t>Prior Month Actual</t>
        </is>
      </c>
      <c r="H5" s="25" t="inlineStr">
        <is>
          <t>Change vs. Prior Month $</t>
        </is>
      </c>
      <c r="I5" s="25" t="inlineStr">
        <is>
          <t>Change vs. Prior Month %</t>
        </is>
      </c>
    </row>
    <row r="6">
      <c r="A6" s="14" t="inlineStr">
        <is>
          <t>Revenue</t>
        </is>
      </c>
      <c r="B6" s="14" t="inlineStr"/>
      <c r="C6" s="65" t="n"/>
      <c r="D6" s="65" t="n"/>
      <c r="E6" s="65" t="n"/>
      <c r="F6" s="65" t="n"/>
      <c r="G6" s="65" t="n"/>
      <c r="H6" s="65" t="n"/>
      <c r="I6" s="65" t="n"/>
    </row>
    <row r="7">
      <c r="A7" s="7" t="inlineStr">
        <is>
          <t>Revenue</t>
        </is>
      </c>
      <c r="B7" s="7" t="inlineStr">
        <is>
          <t>Rooms Revenue</t>
        </is>
      </c>
      <c r="C7" s="66">
        <f>IFERROR(IF('Dashboard'!$E$4="All Departments",SUMIFS('Transactions'!$I$7:$I$506,'Transactions'!$B$7:$B$506,'Dashboard'!$B$4,'Transactions'!$C$7:$C$506,"Actual",'Transactions'!$F$7:$F$506,$B7),SUMIFS('Transactions'!$I$7:$I$506,'Transactions'!$B$7:$B$506,'Dashboard'!$B$4,'Transactions'!$C$7:$C$506,"Actual",'Transactions'!$F$7:$F$506,$B7,'Transactions'!$D$7:$D$506,'Dashboard'!$E$4)),0)</f>
        <v/>
      </c>
      <c r="D7" s="66">
        <f>IFERROR(IF('Dashboard'!$E$4="All Departments",SUMIFS('Transactions'!$I$7:$I$506,'Transactions'!$B$7:$B$506,'Dashboard'!$B$4,'Transactions'!$C$7:$C$506,"Budget",'Transactions'!$F$7:$F$506,$B7),SUMIFS('Transactions'!$I$7:$I$506,'Transactions'!$B$7:$B$506,'Dashboard'!$B$4,'Transactions'!$C$7:$C$506,"Budget",'Transactions'!$F$7:$F$506,$B7,'Transactions'!$D$7:$D$506,'Dashboard'!$E$4)),0)</f>
        <v/>
      </c>
      <c r="E7" s="66">
        <f>IFERROR(C7-D7,0)</f>
        <v/>
      </c>
      <c r="F7" s="66">
        <f>IFERROR((C7-D7)/D7,0)</f>
        <v/>
      </c>
      <c r="G7" s="66">
        <f>IFERROR(IF('Dashboard'!$E$4="All Departments",SUMIFS('Transactions'!$I$7:$I$506,'Transactions'!$B$7:$B$506,EDATE('Dashboard'!$B$4,-1),'Transactions'!$C$7:$C$506,"Actual",'Transactions'!$F$7:$F$506,$B7),SUMIFS('Transactions'!$I$7:$I$506,'Transactions'!$B$7:$B$506,EDATE('Dashboard'!$B$4,-1),'Transactions'!$C$7:$C$506,"Actual",'Transactions'!$F$7:$F$506,$B7,'Transactions'!$D$7:$D$506,'Dashboard'!$E$4)),0)</f>
        <v/>
      </c>
      <c r="H7" s="66">
        <f>IFERROR(C7-G7,0)</f>
        <v/>
      </c>
      <c r="I7" s="66">
        <f>IFERROR((C7-G7)/G7,0)</f>
        <v/>
      </c>
    </row>
    <row r="8">
      <c r="A8" s="7" t="inlineStr">
        <is>
          <t>Revenue</t>
        </is>
      </c>
      <c r="B8" s="7" t="inlineStr">
        <is>
          <t>Food Revenue</t>
        </is>
      </c>
      <c r="C8" s="66">
        <f>IFERROR(IF('Dashboard'!$E$4="All Departments",SUMIFS('Transactions'!$I$7:$I$506,'Transactions'!$B$7:$B$506,'Dashboard'!$B$4,'Transactions'!$C$7:$C$506,"Actual",'Transactions'!$F$7:$F$506,$B8),SUMIFS('Transactions'!$I$7:$I$506,'Transactions'!$B$7:$B$506,'Dashboard'!$B$4,'Transactions'!$C$7:$C$506,"Actual",'Transactions'!$F$7:$F$506,$B8,'Transactions'!$D$7:$D$506,'Dashboard'!$E$4)),0)</f>
        <v/>
      </c>
      <c r="D8" s="66">
        <f>IFERROR(IF('Dashboard'!$E$4="All Departments",SUMIFS('Transactions'!$I$7:$I$506,'Transactions'!$B$7:$B$506,'Dashboard'!$B$4,'Transactions'!$C$7:$C$506,"Budget",'Transactions'!$F$7:$F$506,$B8),SUMIFS('Transactions'!$I$7:$I$506,'Transactions'!$B$7:$B$506,'Dashboard'!$B$4,'Transactions'!$C$7:$C$506,"Budget",'Transactions'!$F$7:$F$506,$B8,'Transactions'!$D$7:$D$506,'Dashboard'!$E$4)),0)</f>
        <v/>
      </c>
      <c r="E8" s="66">
        <f>IFERROR(C8-D8,0)</f>
        <v/>
      </c>
      <c r="F8" s="66">
        <f>IFERROR((C8-D8)/D8,0)</f>
        <v/>
      </c>
      <c r="G8" s="66">
        <f>IFERROR(IF('Dashboard'!$E$4="All Departments",SUMIFS('Transactions'!$I$7:$I$506,'Transactions'!$B$7:$B$506,EDATE('Dashboard'!$B$4,-1),'Transactions'!$C$7:$C$506,"Actual",'Transactions'!$F$7:$F$506,$B8),SUMIFS('Transactions'!$I$7:$I$506,'Transactions'!$B$7:$B$506,EDATE('Dashboard'!$B$4,-1),'Transactions'!$C$7:$C$506,"Actual",'Transactions'!$F$7:$F$506,$B8,'Transactions'!$D$7:$D$506,'Dashboard'!$E$4)),0)</f>
        <v/>
      </c>
      <c r="H8" s="66">
        <f>IFERROR(C8-G8,0)</f>
        <v/>
      </c>
      <c r="I8" s="66">
        <f>IFERROR((C8-G8)/G8,0)</f>
        <v/>
      </c>
    </row>
    <row r="9">
      <c r="A9" s="7" t="inlineStr">
        <is>
          <t>Revenue</t>
        </is>
      </c>
      <c r="B9" s="7" t="inlineStr">
        <is>
          <t>Beverage Revenue</t>
        </is>
      </c>
      <c r="C9" s="66">
        <f>IFERROR(IF('Dashboard'!$E$4="All Departments",SUMIFS('Transactions'!$I$7:$I$506,'Transactions'!$B$7:$B$506,'Dashboard'!$B$4,'Transactions'!$C$7:$C$506,"Actual",'Transactions'!$F$7:$F$506,$B9),SUMIFS('Transactions'!$I$7:$I$506,'Transactions'!$B$7:$B$506,'Dashboard'!$B$4,'Transactions'!$C$7:$C$506,"Actual",'Transactions'!$F$7:$F$506,$B9,'Transactions'!$D$7:$D$506,'Dashboard'!$E$4)),0)</f>
        <v/>
      </c>
      <c r="D9" s="66">
        <f>IFERROR(IF('Dashboard'!$E$4="All Departments",SUMIFS('Transactions'!$I$7:$I$506,'Transactions'!$B$7:$B$506,'Dashboard'!$B$4,'Transactions'!$C$7:$C$506,"Budget",'Transactions'!$F$7:$F$506,$B9),SUMIFS('Transactions'!$I$7:$I$506,'Transactions'!$B$7:$B$506,'Dashboard'!$B$4,'Transactions'!$C$7:$C$506,"Budget",'Transactions'!$F$7:$F$506,$B9,'Transactions'!$D$7:$D$506,'Dashboard'!$E$4)),0)</f>
        <v/>
      </c>
      <c r="E9" s="66">
        <f>IFERROR(C9-D9,0)</f>
        <v/>
      </c>
      <c r="F9" s="66">
        <f>IFERROR((C9-D9)/D9,0)</f>
        <v/>
      </c>
      <c r="G9" s="66">
        <f>IFERROR(IF('Dashboard'!$E$4="All Departments",SUMIFS('Transactions'!$I$7:$I$506,'Transactions'!$B$7:$B$506,EDATE('Dashboard'!$B$4,-1),'Transactions'!$C$7:$C$506,"Actual",'Transactions'!$F$7:$F$506,$B9),SUMIFS('Transactions'!$I$7:$I$506,'Transactions'!$B$7:$B$506,EDATE('Dashboard'!$B$4,-1),'Transactions'!$C$7:$C$506,"Actual",'Transactions'!$F$7:$F$506,$B9,'Transactions'!$D$7:$D$506,'Dashboard'!$E$4)),0)</f>
        <v/>
      </c>
      <c r="H9" s="66">
        <f>IFERROR(C9-G9,0)</f>
        <v/>
      </c>
      <c r="I9" s="66">
        <f>IFERROR((C9-G9)/G9,0)</f>
        <v/>
      </c>
    </row>
    <row r="10">
      <c r="A10" s="7" t="inlineStr">
        <is>
          <t>Revenue</t>
        </is>
      </c>
      <c r="B10" s="7" t="inlineStr">
        <is>
          <t>Meeting Room Rental</t>
        </is>
      </c>
      <c r="C10" s="66">
        <f>IFERROR(IF('Dashboard'!$E$4="All Departments",SUMIFS('Transactions'!$I$7:$I$506,'Transactions'!$B$7:$B$506,'Dashboard'!$B$4,'Transactions'!$C$7:$C$506,"Actual",'Transactions'!$F$7:$F$506,$B10),SUMIFS('Transactions'!$I$7:$I$506,'Transactions'!$B$7:$B$506,'Dashboard'!$B$4,'Transactions'!$C$7:$C$506,"Actual",'Transactions'!$F$7:$F$506,$B10,'Transactions'!$D$7:$D$506,'Dashboard'!$E$4)),0)</f>
        <v/>
      </c>
      <c r="D10" s="66">
        <f>IFERROR(IF('Dashboard'!$E$4="All Departments",SUMIFS('Transactions'!$I$7:$I$506,'Transactions'!$B$7:$B$506,'Dashboard'!$B$4,'Transactions'!$C$7:$C$506,"Budget",'Transactions'!$F$7:$F$506,$B10),SUMIFS('Transactions'!$I$7:$I$506,'Transactions'!$B$7:$B$506,'Dashboard'!$B$4,'Transactions'!$C$7:$C$506,"Budget",'Transactions'!$F$7:$F$506,$B10,'Transactions'!$D$7:$D$506,'Dashboard'!$E$4)),0)</f>
        <v/>
      </c>
      <c r="E10" s="66">
        <f>IFERROR(C10-D10,0)</f>
        <v/>
      </c>
      <c r="F10" s="66">
        <f>IFERROR((C10-D10)/D10,0)</f>
        <v/>
      </c>
      <c r="G10" s="66">
        <f>IFERROR(IF('Dashboard'!$E$4="All Departments",SUMIFS('Transactions'!$I$7:$I$506,'Transactions'!$B$7:$B$506,EDATE('Dashboard'!$B$4,-1),'Transactions'!$C$7:$C$506,"Actual",'Transactions'!$F$7:$F$506,$B10),SUMIFS('Transactions'!$I$7:$I$506,'Transactions'!$B$7:$B$506,EDATE('Dashboard'!$B$4,-1),'Transactions'!$C$7:$C$506,"Actual",'Transactions'!$F$7:$F$506,$B10,'Transactions'!$D$7:$D$506,'Dashboard'!$E$4)),0)</f>
        <v/>
      </c>
      <c r="H10" s="66">
        <f>IFERROR(C10-G10,0)</f>
        <v/>
      </c>
      <c r="I10" s="66">
        <f>IFERROR((C10-G10)/G10,0)</f>
        <v/>
      </c>
    </row>
    <row r="11">
      <c r="A11" s="7" t="inlineStr">
        <is>
          <t>Revenue</t>
        </is>
      </c>
      <c r="B11" s="7" t="inlineStr">
        <is>
          <t>Resort or Amenity Revenue</t>
        </is>
      </c>
      <c r="C11" s="66">
        <f>IFERROR(IF('Dashboard'!$E$4="All Departments",SUMIFS('Transactions'!$I$7:$I$506,'Transactions'!$B$7:$B$506,'Dashboard'!$B$4,'Transactions'!$C$7:$C$506,"Actual",'Transactions'!$F$7:$F$506,$B11),SUMIFS('Transactions'!$I$7:$I$506,'Transactions'!$B$7:$B$506,'Dashboard'!$B$4,'Transactions'!$C$7:$C$506,"Actual",'Transactions'!$F$7:$F$506,$B11,'Transactions'!$D$7:$D$506,'Dashboard'!$E$4)),0)</f>
        <v/>
      </c>
      <c r="D11" s="66">
        <f>IFERROR(IF('Dashboard'!$E$4="All Departments",SUMIFS('Transactions'!$I$7:$I$506,'Transactions'!$B$7:$B$506,'Dashboard'!$B$4,'Transactions'!$C$7:$C$506,"Budget",'Transactions'!$F$7:$F$506,$B11),SUMIFS('Transactions'!$I$7:$I$506,'Transactions'!$B$7:$B$506,'Dashboard'!$B$4,'Transactions'!$C$7:$C$506,"Budget",'Transactions'!$F$7:$F$506,$B11,'Transactions'!$D$7:$D$506,'Dashboard'!$E$4)),0)</f>
        <v/>
      </c>
      <c r="E11" s="66">
        <f>IFERROR(C11-D11,0)</f>
        <v/>
      </c>
      <c r="F11" s="66">
        <f>IFERROR((C11-D11)/D11,0)</f>
        <v/>
      </c>
      <c r="G11" s="66">
        <f>IFERROR(IF('Dashboard'!$E$4="All Departments",SUMIFS('Transactions'!$I$7:$I$506,'Transactions'!$B$7:$B$506,EDATE('Dashboard'!$B$4,-1),'Transactions'!$C$7:$C$506,"Actual",'Transactions'!$F$7:$F$506,$B11),SUMIFS('Transactions'!$I$7:$I$506,'Transactions'!$B$7:$B$506,EDATE('Dashboard'!$B$4,-1),'Transactions'!$C$7:$C$506,"Actual",'Transactions'!$F$7:$F$506,$B11,'Transactions'!$D$7:$D$506,'Dashboard'!$E$4)),0)</f>
        <v/>
      </c>
      <c r="H11" s="66">
        <f>IFERROR(C11-G11,0)</f>
        <v/>
      </c>
      <c r="I11" s="66">
        <f>IFERROR((C11-G11)/G11,0)</f>
        <v/>
      </c>
    </row>
    <row r="12">
      <c r="A12" s="7" t="inlineStr">
        <is>
          <t>Revenue</t>
        </is>
      </c>
      <c r="B12" s="7" t="inlineStr">
        <is>
          <t>Parking Revenue</t>
        </is>
      </c>
      <c r="C12" s="66">
        <f>IFERROR(IF('Dashboard'!$E$4="All Departments",SUMIFS('Transactions'!$I$7:$I$506,'Transactions'!$B$7:$B$506,'Dashboard'!$B$4,'Transactions'!$C$7:$C$506,"Actual",'Transactions'!$F$7:$F$506,$B12),SUMIFS('Transactions'!$I$7:$I$506,'Transactions'!$B$7:$B$506,'Dashboard'!$B$4,'Transactions'!$C$7:$C$506,"Actual",'Transactions'!$F$7:$F$506,$B12,'Transactions'!$D$7:$D$506,'Dashboard'!$E$4)),0)</f>
        <v/>
      </c>
      <c r="D12" s="66">
        <f>IFERROR(IF('Dashboard'!$E$4="All Departments",SUMIFS('Transactions'!$I$7:$I$506,'Transactions'!$B$7:$B$506,'Dashboard'!$B$4,'Transactions'!$C$7:$C$506,"Budget",'Transactions'!$F$7:$F$506,$B12),SUMIFS('Transactions'!$I$7:$I$506,'Transactions'!$B$7:$B$506,'Dashboard'!$B$4,'Transactions'!$C$7:$C$506,"Budget",'Transactions'!$F$7:$F$506,$B12,'Transactions'!$D$7:$D$506,'Dashboard'!$E$4)),0)</f>
        <v/>
      </c>
      <c r="E12" s="66">
        <f>IFERROR(C12-D12,0)</f>
        <v/>
      </c>
      <c r="F12" s="66">
        <f>IFERROR((C12-D12)/D12,0)</f>
        <v/>
      </c>
      <c r="G12" s="66">
        <f>IFERROR(IF('Dashboard'!$E$4="All Departments",SUMIFS('Transactions'!$I$7:$I$506,'Transactions'!$B$7:$B$506,EDATE('Dashboard'!$B$4,-1),'Transactions'!$C$7:$C$506,"Actual",'Transactions'!$F$7:$F$506,$B12),SUMIFS('Transactions'!$I$7:$I$506,'Transactions'!$B$7:$B$506,EDATE('Dashboard'!$B$4,-1),'Transactions'!$C$7:$C$506,"Actual",'Transactions'!$F$7:$F$506,$B12,'Transactions'!$D$7:$D$506,'Dashboard'!$E$4)),0)</f>
        <v/>
      </c>
      <c r="H12" s="66">
        <f>IFERROR(C12-G12,0)</f>
        <v/>
      </c>
      <c r="I12" s="66">
        <f>IFERROR((C12-G12)/G12,0)</f>
        <v/>
      </c>
    </row>
    <row r="13">
      <c r="A13" s="7" t="inlineStr">
        <is>
          <t>Revenue</t>
        </is>
      </c>
      <c r="B13" s="7" t="inlineStr">
        <is>
          <t>Other Operating Revenue</t>
        </is>
      </c>
      <c r="C13" s="66">
        <f>IFERROR(IF('Dashboard'!$E$4="All Departments",SUMIFS('Transactions'!$I$7:$I$506,'Transactions'!$B$7:$B$506,'Dashboard'!$B$4,'Transactions'!$C$7:$C$506,"Actual",'Transactions'!$F$7:$F$506,$B13),SUMIFS('Transactions'!$I$7:$I$506,'Transactions'!$B$7:$B$506,'Dashboard'!$B$4,'Transactions'!$C$7:$C$506,"Actual",'Transactions'!$F$7:$F$506,$B13,'Transactions'!$D$7:$D$506,'Dashboard'!$E$4)),0)</f>
        <v/>
      </c>
      <c r="D13" s="66">
        <f>IFERROR(IF('Dashboard'!$E$4="All Departments",SUMIFS('Transactions'!$I$7:$I$506,'Transactions'!$B$7:$B$506,'Dashboard'!$B$4,'Transactions'!$C$7:$C$506,"Budget",'Transactions'!$F$7:$F$506,$B13),SUMIFS('Transactions'!$I$7:$I$506,'Transactions'!$B$7:$B$506,'Dashboard'!$B$4,'Transactions'!$C$7:$C$506,"Budget",'Transactions'!$F$7:$F$506,$B13,'Transactions'!$D$7:$D$506,'Dashboard'!$E$4)),0)</f>
        <v/>
      </c>
      <c r="E13" s="66">
        <f>IFERROR(C13-D13,0)</f>
        <v/>
      </c>
      <c r="F13" s="66">
        <f>IFERROR((C13-D13)/D13,0)</f>
        <v/>
      </c>
      <c r="G13" s="66">
        <f>IFERROR(IF('Dashboard'!$E$4="All Departments",SUMIFS('Transactions'!$I$7:$I$506,'Transactions'!$B$7:$B$506,EDATE('Dashboard'!$B$4,-1),'Transactions'!$C$7:$C$506,"Actual",'Transactions'!$F$7:$F$506,$B13),SUMIFS('Transactions'!$I$7:$I$506,'Transactions'!$B$7:$B$506,EDATE('Dashboard'!$B$4,-1),'Transactions'!$C$7:$C$506,"Actual",'Transactions'!$F$7:$F$506,$B13,'Transactions'!$D$7:$D$506,'Dashboard'!$E$4)),0)</f>
        <v/>
      </c>
      <c r="H13" s="66">
        <f>IFERROR(C13-G13,0)</f>
        <v/>
      </c>
      <c r="I13" s="66">
        <f>IFERROR((C13-G13)/G13,0)</f>
        <v/>
      </c>
    </row>
    <row r="14">
      <c r="A14" s="28" t="inlineStr">
        <is>
          <t>Revenue</t>
        </is>
      </c>
      <c r="B14" s="28" t="inlineStr">
        <is>
          <t>Total Revenue</t>
        </is>
      </c>
      <c r="C14" s="67">
        <f>IFERROR(SUM(C7,C8,C9,C10,C11,C12,C13),0)</f>
        <v/>
      </c>
      <c r="D14" s="67">
        <f>IFERROR(SUM(D7,D8,D9,D10,D11,D12,D13),0)</f>
        <v/>
      </c>
      <c r="E14" s="67">
        <f>IFERROR(C14-D14,0)</f>
        <v/>
      </c>
      <c r="F14" s="67">
        <f>IFERROR((C14-D14)/D14,0)</f>
        <v/>
      </c>
      <c r="G14" s="67">
        <f>IFERROR(SUM(G7,G8,G9,G10,G11,G12,G13),0)</f>
        <v/>
      </c>
      <c r="H14" s="67">
        <f>IFERROR(C14-G14,0)</f>
        <v/>
      </c>
      <c r="I14" s="67">
        <f>IFERROR((C14-G14)/G14,0)</f>
        <v/>
      </c>
    </row>
    <row r="15">
      <c r="A15" s="14" t="inlineStr">
        <is>
          <t>Departmental Expenses</t>
        </is>
      </c>
      <c r="B15" s="14" t="inlineStr"/>
      <c r="C15" s="65" t="n"/>
      <c r="D15" s="65" t="n"/>
      <c r="E15" s="65" t="n"/>
      <c r="F15" s="65" t="n"/>
      <c r="G15" s="65" t="n"/>
      <c r="H15" s="65" t="n"/>
      <c r="I15" s="65" t="n"/>
    </row>
    <row r="16">
      <c r="A16" s="14" t="inlineStr">
        <is>
          <t>Rooms Department</t>
        </is>
      </c>
      <c r="B16" s="14" t="inlineStr"/>
      <c r="C16" s="65" t="n"/>
      <c r="D16" s="65" t="n"/>
      <c r="E16" s="65" t="n"/>
      <c r="F16" s="65" t="n"/>
      <c r="G16" s="65" t="n"/>
      <c r="H16" s="65" t="n"/>
      <c r="I16" s="65" t="n"/>
    </row>
    <row r="17">
      <c r="A17" s="7" t="inlineStr">
        <is>
          <t>Rooms Department</t>
        </is>
      </c>
      <c r="B17" s="7" t="inlineStr">
        <is>
          <t>Rooms Payroll</t>
        </is>
      </c>
      <c r="C17" s="66">
        <f>IFERROR(IF('Dashboard'!$E$4="All Departments",SUMIFS('Transactions'!$I$7:$I$506,'Transactions'!$B$7:$B$506,'Dashboard'!$B$4,'Transactions'!$C$7:$C$506,"Actual",'Transactions'!$F$7:$F$506,$B17),SUMIFS('Transactions'!$I$7:$I$506,'Transactions'!$B$7:$B$506,'Dashboard'!$B$4,'Transactions'!$C$7:$C$506,"Actual",'Transactions'!$F$7:$F$506,$B17,'Transactions'!$D$7:$D$506,'Dashboard'!$E$4)),0)</f>
        <v/>
      </c>
      <c r="D17" s="66">
        <f>IFERROR(IF('Dashboard'!$E$4="All Departments",SUMIFS('Transactions'!$I$7:$I$506,'Transactions'!$B$7:$B$506,'Dashboard'!$B$4,'Transactions'!$C$7:$C$506,"Budget",'Transactions'!$F$7:$F$506,$B17),SUMIFS('Transactions'!$I$7:$I$506,'Transactions'!$B$7:$B$506,'Dashboard'!$B$4,'Transactions'!$C$7:$C$506,"Budget",'Transactions'!$F$7:$F$506,$B17,'Transactions'!$D$7:$D$506,'Dashboard'!$E$4)),0)</f>
        <v/>
      </c>
      <c r="E17" s="66">
        <f>IFERROR(D17-C17,0)</f>
        <v/>
      </c>
      <c r="F17" s="66">
        <f>IFERROR((D17-C17)/D17,0)</f>
        <v/>
      </c>
      <c r="G17" s="66">
        <f>IFERROR(IF('Dashboard'!$E$4="All Departments",SUMIFS('Transactions'!$I$7:$I$506,'Transactions'!$B$7:$B$506,EDATE('Dashboard'!$B$4,-1),'Transactions'!$C$7:$C$506,"Actual",'Transactions'!$F$7:$F$506,$B17),SUMIFS('Transactions'!$I$7:$I$506,'Transactions'!$B$7:$B$506,EDATE('Dashboard'!$B$4,-1),'Transactions'!$C$7:$C$506,"Actual",'Transactions'!$F$7:$F$506,$B17,'Transactions'!$D$7:$D$506,'Dashboard'!$E$4)),0)</f>
        <v/>
      </c>
      <c r="H17" s="66">
        <f>IFERROR(G17-C17,0)</f>
        <v/>
      </c>
      <c r="I17" s="66">
        <f>IFERROR((G17-C17)/G17,0)</f>
        <v/>
      </c>
    </row>
    <row r="18">
      <c r="A18" s="7" t="inlineStr">
        <is>
          <t>Rooms Department</t>
        </is>
      </c>
      <c r="B18" s="7" t="inlineStr">
        <is>
          <t>Rooms Payroll Taxes and Benefits</t>
        </is>
      </c>
      <c r="C18" s="66">
        <f>IFERROR(IF('Dashboard'!$E$4="All Departments",SUMIFS('Transactions'!$I$7:$I$506,'Transactions'!$B$7:$B$506,'Dashboard'!$B$4,'Transactions'!$C$7:$C$506,"Actual",'Transactions'!$F$7:$F$506,$B18),SUMIFS('Transactions'!$I$7:$I$506,'Transactions'!$B$7:$B$506,'Dashboard'!$B$4,'Transactions'!$C$7:$C$506,"Actual",'Transactions'!$F$7:$F$506,$B18,'Transactions'!$D$7:$D$506,'Dashboard'!$E$4)),0)</f>
        <v/>
      </c>
      <c r="D18" s="66">
        <f>IFERROR(IF('Dashboard'!$E$4="All Departments",SUMIFS('Transactions'!$I$7:$I$506,'Transactions'!$B$7:$B$506,'Dashboard'!$B$4,'Transactions'!$C$7:$C$506,"Budget",'Transactions'!$F$7:$F$506,$B18),SUMIFS('Transactions'!$I$7:$I$506,'Transactions'!$B$7:$B$506,'Dashboard'!$B$4,'Transactions'!$C$7:$C$506,"Budget",'Transactions'!$F$7:$F$506,$B18,'Transactions'!$D$7:$D$506,'Dashboard'!$E$4)),0)</f>
        <v/>
      </c>
      <c r="E18" s="66">
        <f>IFERROR(D18-C18,0)</f>
        <v/>
      </c>
      <c r="F18" s="66">
        <f>IFERROR((D18-C18)/D18,0)</f>
        <v/>
      </c>
      <c r="G18" s="66">
        <f>IFERROR(IF('Dashboard'!$E$4="All Departments",SUMIFS('Transactions'!$I$7:$I$506,'Transactions'!$B$7:$B$506,EDATE('Dashboard'!$B$4,-1),'Transactions'!$C$7:$C$506,"Actual",'Transactions'!$F$7:$F$506,$B18),SUMIFS('Transactions'!$I$7:$I$506,'Transactions'!$B$7:$B$506,EDATE('Dashboard'!$B$4,-1),'Transactions'!$C$7:$C$506,"Actual",'Transactions'!$F$7:$F$506,$B18,'Transactions'!$D$7:$D$506,'Dashboard'!$E$4)),0)</f>
        <v/>
      </c>
      <c r="H18" s="66">
        <f>IFERROR(G18-C18,0)</f>
        <v/>
      </c>
      <c r="I18" s="66">
        <f>IFERROR((G18-C18)/G18,0)</f>
        <v/>
      </c>
    </row>
    <row r="19">
      <c r="A19" s="7" t="inlineStr">
        <is>
          <t>Rooms Department</t>
        </is>
      </c>
      <c r="B19" s="7" t="inlineStr">
        <is>
          <t>Guest Supplies</t>
        </is>
      </c>
      <c r="C19" s="66">
        <f>IFERROR(IF('Dashboard'!$E$4="All Departments",SUMIFS('Transactions'!$I$7:$I$506,'Transactions'!$B$7:$B$506,'Dashboard'!$B$4,'Transactions'!$C$7:$C$506,"Actual",'Transactions'!$F$7:$F$506,$B19),SUMIFS('Transactions'!$I$7:$I$506,'Transactions'!$B$7:$B$506,'Dashboard'!$B$4,'Transactions'!$C$7:$C$506,"Actual",'Transactions'!$F$7:$F$506,$B19,'Transactions'!$D$7:$D$506,'Dashboard'!$E$4)),0)</f>
        <v/>
      </c>
      <c r="D19" s="66">
        <f>IFERROR(IF('Dashboard'!$E$4="All Departments",SUMIFS('Transactions'!$I$7:$I$506,'Transactions'!$B$7:$B$506,'Dashboard'!$B$4,'Transactions'!$C$7:$C$506,"Budget",'Transactions'!$F$7:$F$506,$B19),SUMIFS('Transactions'!$I$7:$I$506,'Transactions'!$B$7:$B$506,'Dashboard'!$B$4,'Transactions'!$C$7:$C$506,"Budget",'Transactions'!$F$7:$F$506,$B19,'Transactions'!$D$7:$D$506,'Dashboard'!$E$4)),0)</f>
        <v/>
      </c>
      <c r="E19" s="66">
        <f>IFERROR(D19-C19,0)</f>
        <v/>
      </c>
      <c r="F19" s="66">
        <f>IFERROR((D19-C19)/D19,0)</f>
        <v/>
      </c>
      <c r="G19" s="66">
        <f>IFERROR(IF('Dashboard'!$E$4="All Departments",SUMIFS('Transactions'!$I$7:$I$506,'Transactions'!$B$7:$B$506,EDATE('Dashboard'!$B$4,-1),'Transactions'!$C$7:$C$506,"Actual",'Transactions'!$F$7:$F$506,$B19),SUMIFS('Transactions'!$I$7:$I$506,'Transactions'!$B$7:$B$506,EDATE('Dashboard'!$B$4,-1),'Transactions'!$C$7:$C$506,"Actual",'Transactions'!$F$7:$F$506,$B19,'Transactions'!$D$7:$D$506,'Dashboard'!$E$4)),0)</f>
        <v/>
      </c>
      <c r="H19" s="66">
        <f>IFERROR(G19-C19,0)</f>
        <v/>
      </c>
      <c r="I19" s="66">
        <f>IFERROR((G19-C19)/G19,0)</f>
        <v/>
      </c>
    </row>
    <row r="20">
      <c r="A20" s="7" t="inlineStr">
        <is>
          <t>Rooms Department</t>
        </is>
      </c>
      <c r="B20" s="7" t="inlineStr">
        <is>
          <t>Linen and Laundry</t>
        </is>
      </c>
      <c r="C20" s="66">
        <f>IFERROR(IF('Dashboard'!$E$4="All Departments",SUMIFS('Transactions'!$I$7:$I$506,'Transactions'!$B$7:$B$506,'Dashboard'!$B$4,'Transactions'!$C$7:$C$506,"Actual",'Transactions'!$F$7:$F$506,$B20),SUMIFS('Transactions'!$I$7:$I$506,'Transactions'!$B$7:$B$506,'Dashboard'!$B$4,'Transactions'!$C$7:$C$506,"Actual",'Transactions'!$F$7:$F$506,$B20,'Transactions'!$D$7:$D$506,'Dashboard'!$E$4)),0)</f>
        <v/>
      </c>
      <c r="D20" s="66">
        <f>IFERROR(IF('Dashboard'!$E$4="All Departments",SUMIFS('Transactions'!$I$7:$I$506,'Transactions'!$B$7:$B$506,'Dashboard'!$B$4,'Transactions'!$C$7:$C$506,"Budget",'Transactions'!$F$7:$F$506,$B20),SUMIFS('Transactions'!$I$7:$I$506,'Transactions'!$B$7:$B$506,'Dashboard'!$B$4,'Transactions'!$C$7:$C$506,"Budget",'Transactions'!$F$7:$F$506,$B20,'Transactions'!$D$7:$D$506,'Dashboard'!$E$4)),0)</f>
        <v/>
      </c>
      <c r="E20" s="66">
        <f>IFERROR(D20-C20,0)</f>
        <v/>
      </c>
      <c r="F20" s="66">
        <f>IFERROR((D20-C20)/D20,0)</f>
        <v/>
      </c>
      <c r="G20" s="66">
        <f>IFERROR(IF('Dashboard'!$E$4="All Departments",SUMIFS('Transactions'!$I$7:$I$506,'Transactions'!$B$7:$B$506,EDATE('Dashboard'!$B$4,-1),'Transactions'!$C$7:$C$506,"Actual",'Transactions'!$F$7:$F$506,$B20),SUMIFS('Transactions'!$I$7:$I$506,'Transactions'!$B$7:$B$506,EDATE('Dashboard'!$B$4,-1),'Transactions'!$C$7:$C$506,"Actual",'Transactions'!$F$7:$F$506,$B20,'Transactions'!$D$7:$D$506,'Dashboard'!$E$4)),0)</f>
        <v/>
      </c>
      <c r="H20" s="66">
        <f>IFERROR(G20-C20,0)</f>
        <v/>
      </c>
      <c r="I20" s="66">
        <f>IFERROR((G20-C20)/G20,0)</f>
        <v/>
      </c>
    </row>
    <row r="21">
      <c r="A21" s="7" t="inlineStr">
        <is>
          <t>Rooms Department</t>
        </is>
      </c>
      <c r="B21" s="7" t="inlineStr">
        <is>
          <t>Reservation and Distribution Fees</t>
        </is>
      </c>
      <c r="C21" s="66">
        <f>IFERROR(IF('Dashboard'!$E$4="All Departments",SUMIFS('Transactions'!$I$7:$I$506,'Transactions'!$B$7:$B$506,'Dashboard'!$B$4,'Transactions'!$C$7:$C$506,"Actual",'Transactions'!$F$7:$F$506,$B21),SUMIFS('Transactions'!$I$7:$I$506,'Transactions'!$B$7:$B$506,'Dashboard'!$B$4,'Transactions'!$C$7:$C$506,"Actual",'Transactions'!$F$7:$F$506,$B21,'Transactions'!$D$7:$D$506,'Dashboard'!$E$4)),0)</f>
        <v/>
      </c>
      <c r="D21" s="66">
        <f>IFERROR(IF('Dashboard'!$E$4="All Departments",SUMIFS('Transactions'!$I$7:$I$506,'Transactions'!$B$7:$B$506,'Dashboard'!$B$4,'Transactions'!$C$7:$C$506,"Budget",'Transactions'!$F$7:$F$506,$B21),SUMIFS('Transactions'!$I$7:$I$506,'Transactions'!$B$7:$B$506,'Dashboard'!$B$4,'Transactions'!$C$7:$C$506,"Budget",'Transactions'!$F$7:$F$506,$B21,'Transactions'!$D$7:$D$506,'Dashboard'!$E$4)),0)</f>
        <v/>
      </c>
      <c r="E21" s="66">
        <f>IFERROR(D21-C21,0)</f>
        <v/>
      </c>
      <c r="F21" s="66">
        <f>IFERROR((D21-C21)/D21,0)</f>
        <v/>
      </c>
      <c r="G21" s="66">
        <f>IFERROR(IF('Dashboard'!$E$4="All Departments",SUMIFS('Transactions'!$I$7:$I$506,'Transactions'!$B$7:$B$506,EDATE('Dashboard'!$B$4,-1),'Transactions'!$C$7:$C$506,"Actual",'Transactions'!$F$7:$F$506,$B21),SUMIFS('Transactions'!$I$7:$I$506,'Transactions'!$B$7:$B$506,EDATE('Dashboard'!$B$4,-1),'Transactions'!$C$7:$C$506,"Actual",'Transactions'!$F$7:$F$506,$B21,'Transactions'!$D$7:$D$506,'Dashboard'!$E$4)),0)</f>
        <v/>
      </c>
      <c r="H21" s="66">
        <f>IFERROR(G21-C21,0)</f>
        <v/>
      </c>
      <c r="I21" s="66">
        <f>IFERROR((G21-C21)/G21,0)</f>
        <v/>
      </c>
    </row>
    <row r="22">
      <c r="A22" s="7" t="inlineStr">
        <is>
          <t>Rooms Department</t>
        </is>
      </c>
      <c r="B22" s="7" t="inlineStr">
        <is>
          <t>Complimentary Guest Services</t>
        </is>
      </c>
      <c r="C22" s="66">
        <f>IFERROR(IF('Dashboard'!$E$4="All Departments",SUMIFS('Transactions'!$I$7:$I$506,'Transactions'!$B$7:$B$506,'Dashboard'!$B$4,'Transactions'!$C$7:$C$506,"Actual",'Transactions'!$F$7:$F$506,$B22),SUMIFS('Transactions'!$I$7:$I$506,'Transactions'!$B$7:$B$506,'Dashboard'!$B$4,'Transactions'!$C$7:$C$506,"Actual",'Transactions'!$F$7:$F$506,$B22,'Transactions'!$D$7:$D$506,'Dashboard'!$E$4)),0)</f>
        <v/>
      </c>
      <c r="D22" s="66">
        <f>IFERROR(IF('Dashboard'!$E$4="All Departments",SUMIFS('Transactions'!$I$7:$I$506,'Transactions'!$B$7:$B$506,'Dashboard'!$B$4,'Transactions'!$C$7:$C$506,"Budget",'Transactions'!$F$7:$F$506,$B22),SUMIFS('Transactions'!$I$7:$I$506,'Transactions'!$B$7:$B$506,'Dashboard'!$B$4,'Transactions'!$C$7:$C$506,"Budget",'Transactions'!$F$7:$F$506,$B22,'Transactions'!$D$7:$D$506,'Dashboard'!$E$4)),0)</f>
        <v/>
      </c>
      <c r="E22" s="66">
        <f>IFERROR(D22-C22,0)</f>
        <v/>
      </c>
      <c r="F22" s="66">
        <f>IFERROR((D22-C22)/D22,0)</f>
        <v/>
      </c>
      <c r="G22" s="66">
        <f>IFERROR(IF('Dashboard'!$E$4="All Departments",SUMIFS('Transactions'!$I$7:$I$506,'Transactions'!$B$7:$B$506,EDATE('Dashboard'!$B$4,-1),'Transactions'!$C$7:$C$506,"Actual",'Transactions'!$F$7:$F$506,$B22),SUMIFS('Transactions'!$I$7:$I$506,'Transactions'!$B$7:$B$506,EDATE('Dashboard'!$B$4,-1),'Transactions'!$C$7:$C$506,"Actual",'Transactions'!$F$7:$F$506,$B22,'Transactions'!$D$7:$D$506,'Dashboard'!$E$4)),0)</f>
        <v/>
      </c>
      <c r="H22" s="66">
        <f>IFERROR(G22-C22,0)</f>
        <v/>
      </c>
      <c r="I22" s="66">
        <f>IFERROR((G22-C22)/G22,0)</f>
        <v/>
      </c>
    </row>
    <row r="23">
      <c r="A23" s="7" t="inlineStr">
        <is>
          <t>Rooms Department</t>
        </is>
      </c>
      <c r="B23" s="7" t="inlineStr">
        <is>
          <t>Other Rooms Expense</t>
        </is>
      </c>
      <c r="C23" s="66">
        <f>IFERROR(IF('Dashboard'!$E$4="All Departments",SUMIFS('Transactions'!$I$7:$I$506,'Transactions'!$B$7:$B$506,'Dashboard'!$B$4,'Transactions'!$C$7:$C$506,"Actual",'Transactions'!$F$7:$F$506,$B23),SUMIFS('Transactions'!$I$7:$I$506,'Transactions'!$B$7:$B$506,'Dashboard'!$B$4,'Transactions'!$C$7:$C$506,"Actual",'Transactions'!$F$7:$F$506,$B23,'Transactions'!$D$7:$D$506,'Dashboard'!$E$4)),0)</f>
        <v/>
      </c>
      <c r="D23" s="66">
        <f>IFERROR(IF('Dashboard'!$E$4="All Departments",SUMIFS('Transactions'!$I$7:$I$506,'Transactions'!$B$7:$B$506,'Dashboard'!$B$4,'Transactions'!$C$7:$C$506,"Budget",'Transactions'!$F$7:$F$506,$B23),SUMIFS('Transactions'!$I$7:$I$506,'Transactions'!$B$7:$B$506,'Dashboard'!$B$4,'Transactions'!$C$7:$C$506,"Budget",'Transactions'!$F$7:$F$506,$B23,'Transactions'!$D$7:$D$506,'Dashboard'!$E$4)),0)</f>
        <v/>
      </c>
      <c r="E23" s="66">
        <f>IFERROR(D23-C23,0)</f>
        <v/>
      </c>
      <c r="F23" s="66">
        <f>IFERROR((D23-C23)/D23,0)</f>
        <v/>
      </c>
      <c r="G23" s="66">
        <f>IFERROR(IF('Dashboard'!$E$4="All Departments",SUMIFS('Transactions'!$I$7:$I$506,'Transactions'!$B$7:$B$506,EDATE('Dashboard'!$B$4,-1),'Transactions'!$C$7:$C$506,"Actual",'Transactions'!$F$7:$F$506,$B23),SUMIFS('Transactions'!$I$7:$I$506,'Transactions'!$B$7:$B$506,EDATE('Dashboard'!$B$4,-1),'Transactions'!$C$7:$C$506,"Actual",'Transactions'!$F$7:$F$506,$B23,'Transactions'!$D$7:$D$506,'Dashboard'!$E$4)),0)</f>
        <v/>
      </c>
      <c r="H23" s="66">
        <f>IFERROR(G23-C23,0)</f>
        <v/>
      </c>
      <c r="I23" s="66">
        <f>IFERROR((G23-C23)/G23,0)</f>
        <v/>
      </c>
    </row>
    <row r="24">
      <c r="A24" s="28" t="inlineStr">
        <is>
          <t>Rooms Department</t>
        </is>
      </c>
      <c r="B24" s="28" t="inlineStr">
        <is>
          <t>Total Rooms Department Expense</t>
        </is>
      </c>
      <c r="C24" s="67">
        <f>IFERROR(SUM(C17,C18,C19,C20,C21,C22,C23),0)</f>
        <v/>
      </c>
      <c r="D24" s="67">
        <f>IFERROR(SUM(D17,D18,D19,D20,D21,D22,D23),0)</f>
        <v/>
      </c>
      <c r="E24" s="67">
        <f>IFERROR(D24-C24,0)</f>
        <v/>
      </c>
      <c r="F24" s="67">
        <f>IFERROR((D24-C24)/D24,0)</f>
        <v/>
      </c>
      <c r="G24" s="67">
        <f>IFERROR(SUM(G17,G18,G19,G20,G21,G22,G23),0)</f>
        <v/>
      </c>
      <c r="H24" s="67">
        <f>IFERROR(G24-C24,0)</f>
        <v/>
      </c>
      <c r="I24" s="67">
        <f>IFERROR((G24-C24)/G24,0)</f>
        <v/>
      </c>
    </row>
    <row r="25">
      <c r="A25" s="14" t="inlineStr">
        <is>
          <t>Food &amp; Beverage Department</t>
        </is>
      </c>
      <c r="B25" s="14" t="inlineStr"/>
      <c r="C25" s="65" t="n"/>
      <c r="D25" s="65" t="n"/>
      <c r="E25" s="65" t="n"/>
      <c r="F25" s="65" t="n"/>
      <c r="G25" s="65" t="n"/>
      <c r="H25" s="65" t="n"/>
      <c r="I25" s="65" t="n"/>
    </row>
    <row r="26">
      <c r="A26" s="7" t="inlineStr">
        <is>
          <t>Food &amp; Beverage Department</t>
        </is>
      </c>
      <c r="B26" s="7" t="inlineStr">
        <is>
          <t>Food Cost</t>
        </is>
      </c>
      <c r="C26" s="66">
        <f>IFERROR(IF('Dashboard'!$E$4="All Departments",SUMIFS('Transactions'!$I$7:$I$506,'Transactions'!$B$7:$B$506,'Dashboard'!$B$4,'Transactions'!$C$7:$C$506,"Actual",'Transactions'!$F$7:$F$506,$B26),SUMIFS('Transactions'!$I$7:$I$506,'Transactions'!$B$7:$B$506,'Dashboard'!$B$4,'Transactions'!$C$7:$C$506,"Actual",'Transactions'!$F$7:$F$506,$B26,'Transactions'!$D$7:$D$506,'Dashboard'!$E$4)),0)</f>
        <v/>
      </c>
      <c r="D26" s="66">
        <f>IFERROR(IF('Dashboard'!$E$4="All Departments",SUMIFS('Transactions'!$I$7:$I$506,'Transactions'!$B$7:$B$506,'Dashboard'!$B$4,'Transactions'!$C$7:$C$506,"Budget",'Transactions'!$F$7:$F$506,$B26),SUMIFS('Transactions'!$I$7:$I$506,'Transactions'!$B$7:$B$506,'Dashboard'!$B$4,'Transactions'!$C$7:$C$506,"Budget",'Transactions'!$F$7:$F$506,$B26,'Transactions'!$D$7:$D$506,'Dashboard'!$E$4)),0)</f>
        <v/>
      </c>
      <c r="E26" s="66">
        <f>IFERROR(D26-C26,0)</f>
        <v/>
      </c>
      <c r="F26" s="66">
        <f>IFERROR((D26-C26)/D26,0)</f>
        <v/>
      </c>
      <c r="G26" s="66">
        <f>IFERROR(IF('Dashboard'!$E$4="All Departments",SUMIFS('Transactions'!$I$7:$I$506,'Transactions'!$B$7:$B$506,EDATE('Dashboard'!$B$4,-1),'Transactions'!$C$7:$C$506,"Actual",'Transactions'!$F$7:$F$506,$B26),SUMIFS('Transactions'!$I$7:$I$506,'Transactions'!$B$7:$B$506,EDATE('Dashboard'!$B$4,-1),'Transactions'!$C$7:$C$506,"Actual",'Transactions'!$F$7:$F$506,$B26,'Transactions'!$D$7:$D$506,'Dashboard'!$E$4)),0)</f>
        <v/>
      </c>
      <c r="H26" s="66">
        <f>IFERROR(G26-C26,0)</f>
        <v/>
      </c>
      <c r="I26" s="66">
        <f>IFERROR((G26-C26)/G26,0)</f>
        <v/>
      </c>
    </row>
    <row r="27">
      <c r="A27" s="7" t="inlineStr">
        <is>
          <t>Food &amp; Beverage Department</t>
        </is>
      </c>
      <c r="B27" s="7" t="inlineStr">
        <is>
          <t>Beverage Cost</t>
        </is>
      </c>
      <c r="C27" s="66">
        <f>IFERROR(IF('Dashboard'!$E$4="All Departments",SUMIFS('Transactions'!$I$7:$I$506,'Transactions'!$B$7:$B$506,'Dashboard'!$B$4,'Transactions'!$C$7:$C$506,"Actual",'Transactions'!$F$7:$F$506,$B27),SUMIFS('Transactions'!$I$7:$I$506,'Transactions'!$B$7:$B$506,'Dashboard'!$B$4,'Transactions'!$C$7:$C$506,"Actual",'Transactions'!$F$7:$F$506,$B27,'Transactions'!$D$7:$D$506,'Dashboard'!$E$4)),0)</f>
        <v/>
      </c>
      <c r="D27" s="66">
        <f>IFERROR(IF('Dashboard'!$E$4="All Departments",SUMIFS('Transactions'!$I$7:$I$506,'Transactions'!$B$7:$B$506,'Dashboard'!$B$4,'Transactions'!$C$7:$C$506,"Budget",'Transactions'!$F$7:$F$506,$B27),SUMIFS('Transactions'!$I$7:$I$506,'Transactions'!$B$7:$B$506,'Dashboard'!$B$4,'Transactions'!$C$7:$C$506,"Budget",'Transactions'!$F$7:$F$506,$B27,'Transactions'!$D$7:$D$506,'Dashboard'!$E$4)),0)</f>
        <v/>
      </c>
      <c r="E27" s="66">
        <f>IFERROR(D27-C27,0)</f>
        <v/>
      </c>
      <c r="F27" s="66">
        <f>IFERROR((D27-C27)/D27,0)</f>
        <v/>
      </c>
      <c r="G27" s="66">
        <f>IFERROR(IF('Dashboard'!$E$4="All Departments",SUMIFS('Transactions'!$I$7:$I$506,'Transactions'!$B$7:$B$506,EDATE('Dashboard'!$B$4,-1),'Transactions'!$C$7:$C$506,"Actual",'Transactions'!$F$7:$F$506,$B27),SUMIFS('Transactions'!$I$7:$I$506,'Transactions'!$B$7:$B$506,EDATE('Dashboard'!$B$4,-1),'Transactions'!$C$7:$C$506,"Actual",'Transactions'!$F$7:$F$506,$B27,'Transactions'!$D$7:$D$506,'Dashboard'!$E$4)),0)</f>
        <v/>
      </c>
      <c r="H27" s="66">
        <f>IFERROR(G27-C27,0)</f>
        <v/>
      </c>
      <c r="I27" s="66">
        <f>IFERROR((G27-C27)/G27,0)</f>
        <v/>
      </c>
    </row>
    <row r="28">
      <c r="A28" s="7" t="inlineStr">
        <is>
          <t>Food &amp; Beverage Department</t>
        </is>
      </c>
      <c r="B28" s="7" t="inlineStr">
        <is>
          <t>Food &amp; Beverage Payroll</t>
        </is>
      </c>
      <c r="C28" s="66">
        <f>IFERROR(IF('Dashboard'!$E$4="All Departments",SUMIFS('Transactions'!$I$7:$I$506,'Transactions'!$B$7:$B$506,'Dashboard'!$B$4,'Transactions'!$C$7:$C$506,"Actual",'Transactions'!$F$7:$F$506,$B28),SUMIFS('Transactions'!$I$7:$I$506,'Transactions'!$B$7:$B$506,'Dashboard'!$B$4,'Transactions'!$C$7:$C$506,"Actual",'Transactions'!$F$7:$F$506,$B28,'Transactions'!$D$7:$D$506,'Dashboard'!$E$4)),0)</f>
        <v/>
      </c>
      <c r="D28" s="66">
        <f>IFERROR(IF('Dashboard'!$E$4="All Departments",SUMIFS('Transactions'!$I$7:$I$506,'Transactions'!$B$7:$B$506,'Dashboard'!$B$4,'Transactions'!$C$7:$C$506,"Budget",'Transactions'!$F$7:$F$506,$B28),SUMIFS('Transactions'!$I$7:$I$506,'Transactions'!$B$7:$B$506,'Dashboard'!$B$4,'Transactions'!$C$7:$C$506,"Budget",'Transactions'!$F$7:$F$506,$B28,'Transactions'!$D$7:$D$506,'Dashboard'!$E$4)),0)</f>
        <v/>
      </c>
      <c r="E28" s="66">
        <f>IFERROR(D28-C28,0)</f>
        <v/>
      </c>
      <c r="F28" s="66">
        <f>IFERROR((D28-C28)/D28,0)</f>
        <v/>
      </c>
      <c r="G28" s="66">
        <f>IFERROR(IF('Dashboard'!$E$4="All Departments",SUMIFS('Transactions'!$I$7:$I$506,'Transactions'!$B$7:$B$506,EDATE('Dashboard'!$B$4,-1),'Transactions'!$C$7:$C$506,"Actual",'Transactions'!$F$7:$F$506,$B28),SUMIFS('Transactions'!$I$7:$I$506,'Transactions'!$B$7:$B$506,EDATE('Dashboard'!$B$4,-1),'Transactions'!$C$7:$C$506,"Actual",'Transactions'!$F$7:$F$506,$B28,'Transactions'!$D$7:$D$506,'Dashboard'!$E$4)),0)</f>
        <v/>
      </c>
      <c r="H28" s="66">
        <f>IFERROR(G28-C28,0)</f>
        <v/>
      </c>
      <c r="I28" s="66">
        <f>IFERROR((G28-C28)/G28,0)</f>
        <v/>
      </c>
    </row>
    <row r="29">
      <c r="A29" s="7" t="inlineStr">
        <is>
          <t>Food &amp; Beverage Department</t>
        </is>
      </c>
      <c r="B29" s="7" t="inlineStr">
        <is>
          <t>Food &amp; Beverage Payroll Taxes and Benefits</t>
        </is>
      </c>
      <c r="C29" s="66">
        <f>IFERROR(IF('Dashboard'!$E$4="All Departments",SUMIFS('Transactions'!$I$7:$I$506,'Transactions'!$B$7:$B$506,'Dashboard'!$B$4,'Transactions'!$C$7:$C$506,"Actual",'Transactions'!$F$7:$F$506,$B29),SUMIFS('Transactions'!$I$7:$I$506,'Transactions'!$B$7:$B$506,'Dashboard'!$B$4,'Transactions'!$C$7:$C$506,"Actual",'Transactions'!$F$7:$F$506,$B29,'Transactions'!$D$7:$D$506,'Dashboard'!$E$4)),0)</f>
        <v/>
      </c>
      <c r="D29" s="66">
        <f>IFERROR(IF('Dashboard'!$E$4="All Departments",SUMIFS('Transactions'!$I$7:$I$506,'Transactions'!$B$7:$B$506,'Dashboard'!$B$4,'Transactions'!$C$7:$C$506,"Budget",'Transactions'!$F$7:$F$506,$B29),SUMIFS('Transactions'!$I$7:$I$506,'Transactions'!$B$7:$B$506,'Dashboard'!$B$4,'Transactions'!$C$7:$C$506,"Budget",'Transactions'!$F$7:$F$506,$B29,'Transactions'!$D$7:$D$506,'Dashboard'!$E$4)),0)</f>
        <v/>
      </c>
      <c r="E29" s="66">
        <f>IFERROR(D29-C29,0)</f>
        <v/>
      </c>
      <c r="F29" s="66">
        <f>IFERROR((D29-C29)/D29,0)</f>
        <v/>
      </c>
      <c r="G29" s="66">
        <f>IFERROR(IF('Dashboard'!$E$4="All Departments",SUMIFS('Transactions'!$I$7:$I$506,'Transactions'!$B$7:$B$506,EDATE('Dashboard'!$B$4,-1),'Transactions'!$C$7:$C$506,"Actual",'Transactions'!$F$7:$F$506,$B29),SUMIFS('Transactions'!$I$7:$I$506,'Transactions'!$B$7:$B$506,EDATE('Dashboard'!$B$4,-1),'Transactions'!$C$7:$C$506,"Actual",'Transactions'!$F$7:$F$506,$B29,'Transactions'!$D$7:$D$506,'Dashboard'!$E$4)),0)</f>
        <v/>
      </c>
      <c r="H29" s="66">
        <f>IFERROR(G29-C29,0)</f>
        <v/>
      </c>
      <c r="I29" s="66">
        <f>IFERROR((G29-C29)/G29,0)</f>
        <v/>
      </c>
    </row>
    <row r="30">
      <c r="A30" s="7" t="inlineStr">
        <is>
          <t>Food &amp; Beverage Department</t>
        </is>
      </c>
      <c r="B30" s="7" t="inlineStr">
        <is>
          <t>Operating Supplies</t>
        </is>
      </c>
      <c r="C30" s="66">
        <f>IFERROR(IF('Dashboard'!$E$4="All Departments",SUMIFS('Transactions'!$I$7:$I$506,'Transactions'!$B$7:$B$506,'Dashboard'!$B$4,'Transactions'!$C$7:$C$506,"Actual",'Transactions'!$F$7:$F$506,$B30),SUMIFS('Transactions'!$I$7:$I$506,'Transactions'!$B$7:$B$506,'Dashboard'!$B$4,'Transactions'!$C$7:$C$506,"Actual",'Transactions'!$F$7:$F$506,$B30,'Transactions'!$D$7:$D$506,'Dashboard'!$E$4)),0)</f>
        <v/>
      </c>
      <c r="D30" s="66">
        <f>IFERROR(IF('Dashboard'!$E$4="All Departments",SUMIFS('Transactions'!$I$7:$I$506,'Transactions'!$B$7:$B$506,'Dashboard'!$B$4,'Transactions'!$C$7:$C$506,"Budget",'Transactions'!$F$7:$F$506,$B30),SUMIFS('Transactions'!$I$7:$I$506,'Transactions'!$B$7:$B$506,'Dashboard'!$B$4,'Transactions'!$C$7:$C$506,"Budget",'Transactions'!$F$7:$F$506,$B30,'Transactions'!$D$7:$D$506,'Dashboard'!$E$4)),0)</f>
        <v/>
      </c>
      <c r="E30" s="66">
        <f>IFERROR(D30-C30,0)</f>
        <v/>
      </c>
      <c r="F30" s="66">
        <f>IFERROR((D30-C30)/D30,0)</f>
        <v/>
      </c>
      <c r="G30" s="66">
        <f>IFERROR(IF('Dashboard'!$E$4="All Departments",SUMIFS('Transactions'!$I$7:$I$506,'Transactions'!$B$7:$B$506,EDATE('Dashboard'!$B$4,-1),'Transactions'!$C$7:$C$506,"Actual",'Transactions'!$F$7:$F$506,$B30),SUMIFS('Transactions'!$I$7:$I$506,'Transactions'!$B$7:$B$506,EDATE('Dashboard'!$B$4,-1),'Transactions'!$C$7:$C$506,"Actual",'Transactions'!$F$7:$F$506,$B30,'Transactions'!$D$7:$D$506,'Dashboard'!$E$4)),0)</f>
        <v/>
      </c>
      <c r="H30" s="66">
        <f>IFERROR(G30-C30,0)</f>
        <v/>
      </c>
      <c r="I30" s="66">
        <f>IFERROR((G30-C30)/G30,0)</f>
        <v/>
      </c>
    </row>
    <row r="31">
      <c r="A31" s="7" t="inlineStr">
        <is>
          <t>Food &amp; Beverage Department</t>
        </is>
      </c>
      <c r="B31" s="7" t="inlineStr">
        <is>
          <t>Banquet and Event Expense</t>
        </is>
      </c>
      <c r="C31" s="66">
        <f>IFERROR(IF('Dashboard'!$E$4="All Departments",SUMIFS('Transactions'!$I$7:$I$506,'Transactions'!$B$7:$B$506,'Dashboard'!$B$4,'Transactions'!$C$7:$C$506,"Actual",'Transactions'!$F$7:$F$506,$B31),SUMIFS('Transactions'!$I$7:$I$506,'Transactions'!$B$7:$B$506,'Dashboard'!$B$4,'Transactions'!$C$7:$C$506,"Actual",'Transactions'!$F$7:$F$506,$B31,'Transactions'!$D$7:$D$506,'Dashboard'!$E$4)),0)</f>
        <v/>
      </c>
      <c r="D31" s="66">
        <f>IFERROR(IF('Dashboard'!$E$4="All Departments",SUMIFS('Transactions'!$I$7:$I$506,'Transactions'!$B$7:$B$506,'Dashboard'!$B$4,'Transactions'!$C$7:$C$506,"Budget",'Transactions'!$F$7:$F$506,$B31),SUMIFS('Transactions'!$I$7:$I$506,'Transactions'!$B$7:$B$506,'Dashboard'!$B$4,'Transactions'!$C$7:$C$506,"Budget",'Transactions'!$F$7:$F$506,$B31,'Transactions'!$D$7:$D$506,'Dashboard'!$E$4)),0)</f>
        <v/>
      </c>
      <c r="E31" s="66">
        <f>IFERROR(D31-C31,0)</f>
        <v/>
      </c>
      <c r="F31" s="66">
        <f>IFERROR((D31-C31)/D31,0)</f>
        <v/>
      </c>
      <c r="G31" s="66">
        <f>IFERROR(IF('Dashboard'!$E$4="All Departments",SUMIFS('Transactions'!$I$7:$I$506,'Transactions'!$B$7:$B$506,EDATE('Dashboard'!$B$4,-1),'Transactions'!$C$7:$C$506,"Actual",'Transactions'!$F$7:$F$506,$B31),SUMIFS('Transactions'!$I$7:$I$506,'Transactions'!$B$7:$B$506,EDATE('Dashboard'!$B$4,-1),'Transactions'!$C$7:$C$506,"Actual",'Transactions'!$F$7:$F$506,$B31,'Transactions'!$D$7:$D$506,'Dashboard'!$E$4)),0)</f>
        <v/>
      </c>
      <c r="H31" s="66">
        <f>IFERROR(G31-C31,0)</f>
        <v/>
      </c>
      <c r="I31" s="66">
        <f>IFERROR((G31-C31)/G31,0)</f>
        <v/>
      </c>
    </row>
    <row r="32">
      <c r="A32" s="7" t="inlineStr">
        <is>
          <t>Food &amp; Beverage Department</t>
        </is>
      </c>
      <c r="B32" s="7" t="inlineStr">
        <is>
          <t>Other Food &amp; Beverage Expense</t>
        </is>
      </c>
      <c r="C32" s="66">
        <f>IFERROR(IF('Dashboard'!$E$4="All Departments",SUMIFS('Transactions'!$I$7:$I$506,'Transactions'!$B$7:$B$506,'Dashboard'!$B$4,'Transactions'!$C$7:$C$506,"Actual",'Transactions'!$F$7:$F$506,$B32),SUMIFS('Transactions'!$I$7:$I$506,'Transactions'!$B$7:$B$506,'Dashboard'!$B$4,'Transactions'!$C$7:$C$506,"Actual",'Transactions'!$F$7:$F$506,$B32,'Transactions'!$D$7:$D$506,'Dashboard'!$E$4)),0)</f>
        <v/>
      </c>
      <c r="D32" s="66">
        <f>IFERROR(IF('Dashboard'!$E$4="All Departments",SUMIFS('Transactions'!$I$7:$I$506,'Transactions'!$B$7:$B$506,'Dashboard'!$B$4,'Transactions'!$C$7:$C$506,"Budget",'Transactions'!$F$7:$F$506,$B32),SUMIFS('Transactions'!$I$7:$I$506,'Transactions'!$B$7:$B$506,'Dashboard'!$B$4,'Transactions'!$C$7:$C$506,"Budget",'Transactions'!$F$7:$F$506,$B32,'Transactions'!$D$7:$D$506,'Dashboard'!$E$4)),0)</f>
        <v/>
      </c>
      <c r="E32" s="66">
        <f>IFERROR(D32-C32,0)</f>
        <v/>
      </c>
      <c r="F32" s="66">
        <f>IFERROR((D32-C32)/D32,0)</f>
        <v/>
      </c>
      <c r="G32" s="66">
        <f>IFERROR(IF('Dashboard'!$E$4="All Departments",SUMIFS('Transactions'!$I$7:$I$506,'Transactions'!$B$7:$B$506,EDATE('Dashboard'!$B$4,-1),'Transactions'!$C$7:$C$506,"Actual",'Transactions'!$F$7:$F$506,$B32),SUMIFS('Transactions'!$I$7:$I$506,'Transactions'!$B$7:$B$506,EDATE('Dashboard'!$B$4,-1),'Transactions'!$C$7:$C$506,"Actual",'Transactions'!$F$7:$F$506,$B32,'Transactions'!$D$7:$D$506,'Dashboard'!$E$4)),0)</f>
        <v/>
      </c>
      <c r="H32" s="66">
        <f>IFERROR(G32-C32,0)</f>
        <v/>
      </c>
      <c r="I32" s="66">
        <f>IFERROR((G32-C32)/G32,0)</f>
        <v/>
      </c>
    </row>
    <row r="33">
      <c r="A33" s="28" t="inlineStr">
        <is>
          <t>Food &amp; Beverage Department</t>
        </is>
      </c>
      <c r="B33" s="28" t="inlineStr">
        <is>
          <t>Total Food &amp; Beverage Department Expense</t>
        </is>
      </c>
      <c r="C33" s="67">
        <f>IFERROR(SUM(C26,C27,C28,C29,C30,C31,C32),0)</f>
        <v/>
      </c>
      <c r="D33" s="67">
        <f>IFERROR(SUM(D26,D27,D28,D29,D30,D31,D32),0)</f>
        <v/>
      </c>
      <c r="E33" s="67">
        <f>IFERROR(D33-C33,0)</f>
        <v/>
      </c>
      <c r="F33" s="67">
        <f>IFERROR((D33-C33)/D33,0)</f>
        <v/>
      </c>
      <c r="G33" s="67">
        <f>IFERROR(SUM(G26,G27,G28,G29,G30,G31,G32),0)</f>
        <v/>
      </c>
      <c r="H33" s="67">
        <f>IFERROR(G33-C33,0)</f>
        <v/>
      </c>
      <c r="I33" s="67">
        <f>IFERROR((G33-C33)/G33,0)</f>
        <v/>
      </c>
    </row>
    <row r="34">
      <c r="A34" s="14" t="inlineStr">
        <is>
          <t>Other Operated Departments</t>
        </is>
      </c>
      <c r="B34" s="14" t="inlineStr"/>
      <c r="C34" s="65" t="n"/>
      <c r="D34" s="65" t="n"/>
      <c r="E34" s="65" t="n"/>
      <c r="F34" s="65" t="n"/>
      <c r="G34" s="65" t="n"/>
      <c r="H34" s="65" t="n"/>
      <c r="I34" s="65" t="n"/>
    </row>
    <row r="35">
      <c r="A35" s="7" t="inlineStr">
        <is>
          <t>Other Operated Departments</t>
        </is>
      </c>
      <c r="B35" s="7" t="inlineStr">
        <is>
          <t>Other Department Payroll</t>
        </is>
      </c>
      <c r="C35" s="66">
        <f>IFERROR(IF('Dashboard'!$E$4="All Departments",SUMIFS('Transactions'!$I$7:$I$506,'Transactions'!$B$7:$B$506,'Dashboard'!$B$4,'Transactions'!$C$7:$C$506,"Actual",'Transactions'!$F$7:$F$506,$B35),SUMIFS('Transactions'!$I$7:$I$506,'Transactions'!$B$7:$B$506,'Dashboard'!$B$4,'Transactions'!$C$7:$C$506,"Actual",'Transactions'!$F$7:$F$506,$B35,'Transactions'!$D$7:$D$506,'Dashboard'!$E$4)),0)</f>
        <v/>
      </c>
      <c r="D35" s="66">
        <f>IFERROR(IF('Dashboard'!$E$4="All Departments",SUMIFS('Transactions'!$I$7:$I$506,'Transactions'!$B$7:$B$506,'Dashboard'!$B$4,'Transactions'!$C$7:$C$506,"Budget",'Transactions'!$F$7:$F$506,$B35),SUMIFS('Transactions'!$I$7:$I$506,'Transactions'!$B$7:$B$506,'Dashboard'!$B$4,'Transactions'!$C$7:$C$506,"Budget",'Transactions'!$F$7:$F$506,$B35,'Transactions'!$D$7:$D$506,'Dashboard'!$E$4)),0)</f>
        <v/>
      </c>
      <c r="E35" s="66">
        <f>IFERROR(D35-C35,0)</f>
        <v/>
      </c>
      <c r="F35" s="66">
        <f>IFERROR((D35-C35)/D35,0)</f>
        <v/>
      </c>
      <c r="G35" s="66">
        <f>IFERROR(IF('Dashboard'!$E$4="All Departments",SUMIFS('Transactions'!$I$7:$I$506,'Transactions'!$B$7:$B$506,EDATE('Dashboard'!$B$4,-1),'Transactions'!$C$7:$C$506,"Actual",'Transactions'!$F$7:$F$506,$B35),SUMIFS('Transactions'!$I$7:$I$506,'Transactions'!$B$7:$B$506,EDATE('Dashboard'!$B$4,-1),'Transactions'!$C$7:$C$506,"Actual",'Transactions'!$F$7:$F$506,$B35,'Transactions'!$D$7:$D$506,'Dashboard'!$E$4)),0)</f>
        <v/>
      </c>
      <c r="H35" s="66">
        <f>IFERROR(G35-C35,0)</f>
        <v/>
      </c>
      <c r="I35" s="66">
        <f>IFERROR((G35-C35)/G35,0)</f>
        <v/>
      </c>
    </row>
    <row r="36">
      <c r="A36" s="7" t="inlineStr">
        <is>
          <t>Other Operated Departments</t>
        </is>
      </c>
      <c r="B36" s="7" t="inlineStr">
        <is>
          <t>Other Department Cost of Sales</t>
        </is>
      </c>
      <c r="C36" s="66">
        <f>IFERROR(IF('Dashboard'!$E$4="All Departments",SUMIFS('Transactions'!$I$7:$I$506,'Transactions'!$B$7:$B$506,'Dashboard'!$B$4,'Transactions'!$C$7:$C$506,"Actual",'Transactions'!$F$7:$F$506,$B36),SUMIFS('Transactions'!$I$7:$I$506,'Transactions'!$B$7:$B$506,'Dashboard'!$B$4,'Transactions'!$C$7:$C$506,"Actual",'Transactions'!$F$7:$F$506,$B36,'Transactions'!$D$7:$D$506,'Dashboard'!$E$4)),0)</f>
        <v/>
      </c>
      <c r="D36" s="66">
        <f>IFERROR(IF('Dashboard'!$E$4="All Departments",SUMIFS('Transactions'!$I$7:$I$506,'Transactions'!$B$7:$B$506,'Dashboard'!$B$4,'Transactions'!$C$7:$C$506,"Budget",'Transactions'!$F$7:$F$506,$B36),SUMIFS('Transactions'!$I$7:$I$506,'Transactions'!$B$7:$B$506,'Dashboard'!$B$4,'Transactions'!$C$7:$C$506,"Budget",'Transactions'!$F$7:$F$506,$B36,'Transactions'!$D$7:$D$506,'Dashboard'!$E$4)),0)</f>
        <v/>
      </c>
      <c r="E36" s="66">
        <f>IFERROR(D36-C36,0)</f>
        <v/>
      </c>
      <c r="F36" s="66">
        <f>IFERROR((D36-C36)/D36,0)</f>
        <v/>
      </c>
      <c r="G36" s="66">
        <f>IFERROR(IF('Dashboard'!$E$4="All Departments",SUMIFS('Transactions'!$I$7:$I$506,'Transactions'!$B$7:$B$506,EDATE('Dashboard'!$B$4,-1),'Transactions'!$C$7:$C$506,"Actual",'Transactions'!$F$7:$F$506,$B36),SUMIFS('Transactions'!$I$7:$I$506,'Transactions'!$B$7:$B$506,EDATE('Dashboard'!$B$4,-1),'Transactions'!$C$7:$C$506,"Actual",'Transactions'!$F$7:$F$506,$B36,'Transactions'!$D$7:$D$506,'Dashboard'!$E$4)),0)</f>
        <v/>
      </c>
      <c r="H36" s="66">
        <f>IFERROR(G36-C36,0)</f>
        <v/>
      </c>
      <c r="I36" s="66">
        <f>IFERROR((G36-C36)/G36,0)</f>
        <v/>
      </c>
    </row>
    <row r="37">
      <c r="A37" s="7" t="inlineStr">
        <is>
          <t>Other Operated Departments</t>
        </is>
      </c>
      <c r="B37" s="7" t="inlineStr">
        <is>
          <t>Other Department Operating Expense</t>
        </is>
      </c>
      <c r="C37" s="66">
        <f>IFERROR(IF('Dashboard'!$E$4="All Departments",SUMIFS('Transactions'!$I$7:$I$506,'Transactions'!$B$7:$B$506,'Dashboard'!$B$4,'Transactions'!$C$7:$C$506,"Actual",'Transactions'!$F$7:$F$506,$B37),SUMIFS('Transactions'!$I$7:$I$506,'Transactions'!$B$7:$B$506,'Dashboard'!$B$4,'Transactions'!$C$7:$C$506,"Actual",'Transactions'!$F$7:$F$506,$B37,'Transactions'!$D$7:$D$506,'Dashboard'!$E$4)),0)</f>
        <v/>
      </c>
      <c r="D37" s="66">
        <f>IFERROR(IF('Dashboard'!$E$4="All Departments",SUMIFS('Transactions'!$I$7:$I$506,'Transactions'!$B$7:$B$506,'Dashboard'!$B$4,'Transactions'!$C$7:$C$506,"Budget",'Transactions'!$F$7:$F$506,$B37),SUMIFS('Transactions'!$I$7:$I$506,'Transactions'!$B$7:$B$506,'Dashboard'!$B$4,'Transactions'!$C$7:$C$506,"Budget",'Transactions'!$F$7:$F$506,$B37,'Transactions'!$D$7:$D$506,'Dashboard'!$E$4)),0)</f>
        <v/>
      </c>
      <c r="E37" s="66">
        <f>IFERROR(D37-C37,0)</f>
        <v/>
      </c>
      <c r="F37" s="66">
        <f>IFERROR((D37-C37)/D37,0)</f>
        <v/>
      </c>
      <c r="G37" s="66">
        <f>IFERROR(IF('Dashboard'!$E$4="All Departments",SUMIFS('Transactions'!$I$7:$I$506,'Transactions'!$B$7:$B$506,EDATE('Dashboard'!$B$4,-1),'Transactions'!$C$7:$C$506,"Actual",'Transactions'!$F$7:$F$506,$B37),SUMIFS('Transactions'!$I$7:$I$506,'Transactions'!$B$7:$B$506,EDATE('Dashboard'!$B$4,-1),'Transactions'!$C$7:$C$506,"Actual",'Transactions'!$F$7:$F$506,$B37,'Transactions'!$D$7:$D$506,'Dashboard'!$E$4)),0)</f>
        <v/>
      </c>
      <c r="H37" s="66">
        <f>IFERROR(G37-C37,0)</f>
        <v/>
      </c>
      <c r="I37" s="66">
        <f>IFERROR((G37-C37)/G37,0)</f>
        <v/>
      </c>
    </row>
    <row r="38">
      <c r="A38" s="28" t="inlineStr">
        <is>
          <t>Other Operated Departments</t>
        </is>
      </c>
      <c r="B38" s="28" t="inlineStr">
        <is>
          <t>Total Other Operated Departments Expense</t>
        </is>
      </c>
      <c r="C38" s="67">
        <f>IFERROR(SUM(C35,C36,C37),0)</f>
        <v/>
      </c>
      <c r="D38" s="67">
        <f>IFERROR(SUM(D35,D36,D37),0)</f>
        <v/>
      </c>
      <c r="E38" s="67">
        <f>IFERROR(D38-C38,0)</f>
        <v/>
      </c>
      <c r="F38" s="67">
        <f>IFERROR((D38-C38)/D38,0)</f>
        <v/>
      </c>
      <c r="G38" s="67">
        <f>IFERROR(SUM(G35,G36,G37),0)</f>
        <v/>
      </c>
      <c r="H38" s="67">
        <f>IFERROR(G38-C38,0)</f>
        <v/>
      </c>
      <c r="I38" s="67">
        <f>IFERROR((G38-C38)/G38,0)</f>
        <v/>
      </c>
    </row>
    <row r="39">
      <c r="A39" s="28" t="inlineStr">
        <is>
          <t>Departmental Expenses</t>
        </is>
      </c>
      <c r="B39" s="28" t="inlineStr">
        <is>
          <t>Total Departmental Expenses</t>
        </is>
      </c>
      <c r="C39" s="67">
        <f>IFERROR(SUM(C24,C33,C38),0)</f>
        <v/>
      </c>
      <c r="D39" s="67">
        <f>IFERROR(SUM(D24,D33,D38),0)</f>
        <v/>
      </c>
      <c r="E39" s="67">
        <f>IFERROR(D39-C39,0)</f>
        <v/>
      </c>
      <c r="F39" s="67">
        <f>IFERROR((D39-C39)/D39,0)</f>
        <v/>
      </c>
      <c r="G39" s="67">
        <f>IFERROR(SUM(G24,G33,G38),0)</f>
        <v/>
      </c>
      <c r="H39" s="67">
        <f>IFERROR(G39-C39,0)</f>
        <v/>
      </c>
      <c r="I39" s="67">
        <f>IFERROR((G39-C39)/G39,0)</f>
        <v/>
      </c>
    </row>
    <row r="40">
      <c r="A40" s="30" t="inlineStr">
        <is>
          <t>Departmental Expenses</t>
        </is>
      </c>
      <c r="B40" s="30" t="inlineStr">
        <is>
          <t>Departmental Profit</t>
        </is>
      </c>
      <c r="C40" s="68">
        <f>IFERROR(C14-C39,0)</f>
        <v/>
      </c>
      <c r="D40" s="68">
        <f>IFERROR(D14-D39,0)</f>
        <v/>
      </c>
      <c r="E40" s="68">
        <f>IFERROR(C40-D40,0)</f>
        <v/>
      </c>
      <c r="F40" s="68">
        <f>IFERROR((C40-D40)/D40,0)</f>
        <v/>
      </c>
      <c r="G40" s="68">
        <f>IFERROR(G14-G39,0)</f>
        <v/>
      </c>
      <c r="H40" s="68">
        <f>IFERROR(C40-G40,0)</f>
        <v/>
      </c>
      <c r="I40" s="68">
        <f>IFERROR((C40-G40)/G40,0)</f>
        <v/>
      </c>
    </row>
    <row r="41">
      <c r="A41" s="14" t="inlineStr">
        <is>
          <t>Undistributed Operating Expenses</t>
        </is>
      </c>
      <c r="B41" s="14" t="inlineStr"/>
      <c r="C41" s="65" t="n"/>
      <c r="D41" s="65" t="n"/>
      <c r="E41" s="65" t="n"/>
      <c r="F41" s="65" t="n"/>
      <c r="G41" s="65" t="n"/>
      <c r="H41" s="65" t="n"/>
      <c r="I41" s="65" t="n"/>
    </row>
    <row r="42">
      <c r="A42" s="14" t="inlineStr">
        <is>
          <t>Administrative &amp; General</t>
        </is>
      </c>
      <c r="B42" s="14" t="inlineStr"/>
      <c r="C42" s="65" t="n"/>
      <c r="D42" s="65" t="n"/>
      <c r="E42" s="65" t="n"/>
      <c r="F42" s="65" t="n"/>
      <c r="G42" s="65" t="n"/>
      <c r="H42" s="65" t="n"/>
      <c r="I42" s="65" t="n"/>
    </row>
    <row r="43">
      <c r="A43" s="7" t="inlineStr">
        <is>
          <t>Administrative &amp; General</t>
        </is>
      </c>
      <c r="B43" s="7" t="inlineStr">
        <is>
          <t>Administrative Payroll</t>
        </is>
      </c>
      <c r="C43" s="66">
        <f>IFERROR(IF('Dashboard'!$E$4="All Departments",SUMIFS('Transactions'!$I$7:$I$506,'Transactions'!$B$7:$B$506,'Dashboard'!$B$4,'Transactions'!$C$7:$C$506,"Actual",'Transactions'!$F$7:$F$506,$B43),SUMIFS('Transactions'!$I$7:$I$506,'Transactions'!$B$7:$B$506,'Dashboard'!$B$4,'Transactions'!$C$7:$C$506,"Actual",'Transactions'!$F$7:$F$506,$B43,'Transactions'!$D$7:$D$506,'Dashboard'!$E$4)),0)</f>
        <v/>
      </c>
      <c r="D43" s="66">
        <f>IFERROR(IF('Dashboard'!$E$4="All Departments",SUMIFS('Transactions'!$I$7:$I$506,'Transactions'!$B$7:$B$506,'Dashboard'!$B$4,'Transactions'!$C$7:$C$506,"Budget",'Transactions'!$F$7:$F$506,$B43),SUMIFS('Transactions'!$I$7:$I$506,'Transactions'!$B$7:$B$506,'Dashboard'!$B$4,'Transactions'!$C$7:$C$506,"Budget",'Transactions'!$F$7:$F$506,$B43,'Transactions'!$D$7:$D$506,'Dashboard'!$E$4)),0)</f>
        <v/>
      </c>
      <c r="E43" s="66">
        <f>IFERROR(D43-C43,0)</f>
        <v/>
      </c>
      <c r="F43" s="66">
        <f>IFERROR((D43-C43)/D43,0)</f>
        <v/>
      </c>
      <c r="G43" s="66">
        <f>IFERROR(IF('Dashboard'!$E$4="All Departments",SUMIFS('Transactions'!$I$7:$I$506,'Transactions'!$B$7:$B$506,EDATE('Dashboard'!$B$4,-1),'Transactions'!$C$7:$C$506,"Actual",'Transactions'!$F$7:$F$506,$B43),SUMIFS('Transactions'!$I$7:$I$506,'Transactions'!$B$7:$B$506,EDATE('Dashboard'!$B$4,-1),'Transactions'!$C$7:$C$506,"Actual",'Transactions'!$F$7:$F$506,$B43,'Transactions'!$D$7:$D$506,'Dashboard'!$E$4)),0)</f>
        <v/>
      </c>
      <c r="H43" s="66">
        <f>IFERROR(G43-C43,0)</f>
        <v/>
      </c>
      <c r="I43" s="66">
        <f>IFERROR((G43-C43)/G43,0)</f>
        <v/>
      </c>
    </row>
    <row r="44">
      <c r="A44" s="7" t="inlineStr">
        <is>
          <t>Administrative &amp; General</t>
        </is>
      </c>
      <c r="B44" s="7" t="inlineStr">
        <is>
          <t>Credit Card Fees</t>
        </is>
      </c>
      <c r="C44" s="66">
        <f>IFERROR(IF('Dashboard'!$E$4="All Departments",SUMIFS('Transactions'!$I$7:$I$506,'Transactions'!$B$7:$B$506,'Dashboard'!$B$4,'Transactions'!$C$7:$C$506,"Actual",'Transactions'!$F$7:$F$506,$B44),SUMIFS('Transactions'!$I$7:$I$506,'Transactions'!$B$7:$B$506,'Dashboard'!$B$4,'Transactions'!$C$7:$C$506,"Actual",'Transactions'!$F$7:$F$506,$B44,'Transactions'!$D$7:$D$506,'Dashboard'!$E$4)),0)</f>
        <v/>
      </c>
      <c r="D44" s="66">
        <f>IFERROR(IF('Dashboard'!$E$4="All Departments",SUMIFS('Transactions'!$I$7:$I$506,'Transactions'!$B$7:$B$506,'Dashboard'!$B$4,'Transactions'!$C$7:$C$506,"Budget",'Transactions'!$F$7:$F$506,$B44),SUMIFS('Transactions'!$I$7:$I$506,'Transactions'!$B$7:$B$506,'Dashboard'!$B$4,'Transactions'!$C$7:$C$506,"Budget",'Transactions'!$F$7:$F$506,$B44,'Transactions'!$D$7:$D$506,'Dashboard'!$E$4)),0)</f>
        <v/>
      </c>
      <c r="E44" s="66">
        <f>IFERROR(D44-C44,0)</f>
        <v/>
      </c>
      <c r="F44" s="66">
        <f>IFERROR((D44-C44)/D44,0)</f>
        <v/>
      </c>
      <c r="G44" s="66">
        <f>IFERROR(IF('Dashboard'!$E$4="All Departments",SUMIFS('Transactions'!$I$7:$I$506,'Transactions'!$B$7:$B$506,EDATE('Dashboard'!$B$4,-1),'Transactions'!$C$7:$C$506,"Actual",'Transactions'!$F$7:$F$506,$B44),SUMIFS('Transactions'!$I$7:$I$506,'Transactions'!$B$7:$B$506,EDATE('Dashboard'!$B$4,-1),'Transactions'!$C$7:$C$506,"Actual",'Transactions'!$F$7:$F$506,$B44,'Transactions'!$D$7:$D$506,'Dashboard'!$E$4)),0)</f>
        <v/>
      </c>
      <c r="H44" s="66">
        <f>IFERROR(G44-C44,0)</f>
        <v/>
      </c>
      <c r="I44" s="66">
        <f>IFERROR((G44-C44)/G44,0)</f>
        <v/>
      </c>
    </row>
    <row r="45">
      <c r="A45" s="7" t="inlineStr">
        <is>
          <t>Administrative &amp; General</t>
        </is>
      </c>
      <c r="B45" s="7" t="inlineStr">
        <is>
          <t>Professional Fees</t>
        </is>
      </c>
      <c r="C45" s="66">
        <f>IFERROR(IF('Dashboard'!$E$4="All Departments",SUMIFS('Transactions'!$I$7:$I$506,'Transactions'!$B$7:$B$506,'Dashboard'!$B$4,'Transactions'!$C$7:$C$506,"Actual",'Transactions'!$F$7:$F$506,$B45),SUMIFS('Transactions'!$I$7:$I$506,'Transactions'!$B$7:$B$506,'Dashboard'!$B$4,'Transactions'!$C$7:$C$506,"Actual",'Transactions'!$F$7:$F$506,$B45,'Transactions'!$D$7:$D$506,'Dashboard'!$E$4)),0)</f>
        <v/>
      </c>
      <c r="D45" s="66">
        <f>IFERROR(IF('Dashboard'!$E$4="All Departments",SUMIFS('Transactions'!$I$7:$I$506,'Transactions'!$B$7:$B$506,'Dashboard'!$B$4,'Transactions'!$C$7:$C$506,"Budget",'Transactions'!$F$7:$F$506,$B45),SUMIFS('Transactions'!$I$7:$I$506,'Transactions'!$B$7:$B$506,'Dashboard'!$B$4,'Transactions'!$C$7:$C$506,"Budget",'Transactions'!$F$7:$F$506,$B45,'Transactions'!$D$7:$D$506,'Dashboard'!$E$4)),0)</f>
        <v/>
      </c>
      <c r="E45" s="66">
        <f>IFERROR(D45-C45,0)</f>
        <v/>
      </c>
      <c r="F45" s="66">
        <f>IFERROR((D45-C45)/D45,0)</f>
        <v/>
      </c>
      <c r="G45" s="66">
        <f>IFERROR(IF('Dashboard'!$E$4="All Departments",SUMIFS('Transactions'!$I$7:$I$506,'Transactions'!$B$7:$B$506,EDATE('Dashboard'!$B$4,-1),'Transactions'!$C$7:$C$506,"Actual",'Transactions'!$F$7:$F$506,$B45),SUMIFS('Transactions'!$I$7:$I$506,'Transactions'!$B$7:$B$506,EDATE('Dashboard'!$B$4,-1),'Transactions'!$C$7:$C$506,"Actual",'Transactions'!$F$7:$F$506,$B45,'Transactions'!$D$7:$D$506,'Dashboard'!$E$4)),0)</f>
        <v/>
      </c>
      <c r="H45" s="66">
        <f>IFERROR(G45-C45,0)</f>
        <v/>
      </c>
      <c r="I45" s="66">
        <f>IFERROR((G45-C45)/G45,0)</f>
        <v/>
      </c>
    </row>
    <row r="46">
      <c r="A46" s="7" t="inlineStr">
        <is>
          <t>Administrative &amp; General</t>
        </is>
      </c>
      <c r="B46" s="7" t="inlineStr">
        <is>
          <t>Office and Technology Expense</t>
        </is>
      </c>
      <c r="C46" s="66">
        <f>IFERROR(IF('Dashboard'!$E$4="All Departments",SUMIFS('Transactions'!$I$7:$I$506,'Transactions'!$B$7:$B$506,'Dashboard'!$B$4,'Transactions'!$C$7:$C$506,"Actual",'Transactions'!$F$7:$F$506,$B46),SUMIFS('Transactions'!$I$7:$I$506,'Transactions'!$B$7:$B$506,'Dashboard'!$B$4,'Transactions'!$C$7:$C$506,"Actual",'Transactions'!$F$7:$F$506,$B46,'Transactions'!$D$7:$D$506,'Dashboard'!$E$4)),0)</f>
        <v/>
      </c>
      <c r="D46" s="66">
        <f>IFERROR(IF('Dashboard'!$E$4="All Departments",SUMIFS('Transactions'!$I$7:$I$506,'Transactions'!$B$7:$B$506,'Dashboard'!$B$4,'Transactions'!$C$7:$C$506,"Budget",'Transactions'!$F$7:$F$506,$B46),SUMIFS('Transactions'!$I$7:$I$506,'Transactions'!$B$7:$B$506,'Dashboard'!$B$4,'Transactions'!$C$7:$C$506,"Budget",'Transactions'!$F$7:$F$506,$B46,'Transactions'!$D$7:$D$506,'Dashboard'!$E$4)),0)</f>
        <v/>
      </c>
      <c r="E46" s="66">
        <f>IFERROR(D46-C46,0)</f>
        <v/>
      </c>
      <c r="F46" s="66">
        <f>IFERROR((D46-C46)/D46,0)</f>
        <v/>
      </c>
      <c r="G46" s="66">
        <f>IFERROR(IF('Dashboard'!$E$4="All Departments",SUMIFS('Transactions'!$I$7:$I$506,'Transactions'!$B$7:$B$506,EDATE('Dashboard'!$B$4,-1),'Transactions'!$C$7:$C$506,"Actual",'Transactions'!$F$7:$F$506,$B46),SUMIFS('Transactions'!$I$7:$I$506,'Transactions'!$B$7:$B$506,EDATE('Dashboard'!$B$4,-1),'Transactions'!$C$7:$C$506,"Actual",'Transactions'!$F$7:$F$506,$B46,'Transactions'!$D$7:$D$506,'Dashboard'!$E$4)),0)</f>
        <v/>
      </c>
      <c r="H46" s="66">
        <f>IFERROR(G46-C46,0)</f>
        <v/>
      </c>
      <c r="I46" s="66">
        <f>IFERROR((G46-C46)/G46,0)</f>
        <v/>
      </c>
    </row>
    <row r="47">
      <c r="A47" s="7" t="inlineStr">
        <is>
          <t>Administrative &amp; General</t>
        </is>
      </c>
      <c r="B47" s="7" t="inlineStr">
        <is>
          <t>Insurance Expense</t>
        </is>
      </c>
      <c r="C47" s="66">
        <f>IFERROR(IF('Dashboard'!$E$4="All Departments",SUMIFS('Transactions'!$I$7:$I$506,'Transactions'!$B$7:$B$506,'Dashboard'!$B$4,'Transactions'!$C$7:$C$506,"Actual",'Transactions'!$F$7:$F$506,$B47),SUMIFS('Transactions'!$I$7:$I$506,'Transactions'!$B$7:$B$506,'Dashboard'!$B$4,'Transactions'!$C$7:$C$506,"Actual",'Transactions'!$F$7:$F$506,$B47,'Transactions'!$D$7:$D$506,'Dashboard'!$E$4)),0)</f>
        <v/>
      </c>
      <c r="D47" s="66">
        <f>IFERROR(IF('Dashboard'!$E$4="All Departments",SUMIFS('Transactions'!$I$7:$I$506,'Transactions'!$B$7:$B$506,'Dashboard'!$B$4,'Transactions'!$C$7:$C$506,"Budget",'Transactions'!$F$7:$F$506,$B47),SUMIFS('Transactions'!$I$7:$I$506,'Transactions'!$B$7:$B$506,'Dashboard'!$B$4,'Transactions'!$C$7:$C$506,"Budget",'Transactions'!$F$7:$F$506,$B47,'Transactions'!$D$7:$D$506,'Dashboard'!$E$4)),0)</f>
        <v/>
      </c>
      <c r="E47" s="66">
        <f>IFERROR(D47-C47,0)</f>
        <v/>
      </c>
      <c r="F47" s="66">
        <f>IFERROR((D47-C47)/D47,0)</f>
        <v/>
      </c>
      <c r="G47" s="66">
        <f>IFERROR(IF('Dashboard'!$E$4="All Departments",SUMIFS('Transactions'!$I$7:$I$506,'Transactions'!$B$7:$B$506,EDATE('Dashboard'!$B$4,-1),'Transactions'!$C$7:$C$506,"Actual",'Transactions'!$F$7:$F$506,$B47),SUMIFS('Transactions'!$I$7:$I$506,'Transactions'!$B$7:$B$506,EDATE('Dashboard'!$B$4,-1),'Transactions'!$C$7:$C$506,"Actual",'Transactions'!$F$7:$F$506,$B47,'Transactions'!$D$7:$D$506,'Dashboard'!$E$4)),0)</f>
        <v/>
      </c>
      <c r="H47" s="66">
        <f>IFERROR(G47-C47,0)</f>
        <v/>
      </c>
      <c r="I47" s="66">
        <f>IFERROR((G47-C47)/G47,0)</f>
        <v/>
      </c>
    </row>
    <row r="48">
      <c r="A48" s="7" t="inlineStr">
        <is>
          <t>Administrative &amp; General</t>
        </is>
      </c>
      <c r="B48" s="7" t="inlineStr">
        <is>
          <t>Other Administrative Expense</t>
        </is>
      </c>
      <c r="C48" s="66">
        <f>IFERROR(IF('Dashboard'!$E$4="All Departments",SUMIFS('Transactions'!$I$7:$I$506,'Transactions'!$B$7:$B$506,'Dashboard'!$B$4,'Transactions'!$C$7:$C$506,"Actual",'Transactions'!$F$7:$F$506,$B48),SUMIFS('Transactions'!$I$7:$I$506,'Transactions'!$B$7:$B$506,'Dashboard'!$B$4,'Transactions'!$C$7:$C$506,"Actual",'Transactions'!$F$7:$F$506,$B48,'Transactions'!$D$7:$D$506,'Dashboard'!$E$4)),0)</f>
        <v/>
      </c>
      <c r="D48" s="66">
        <f>IFERROR(IF('Dashboard'!$E$4="All Departments",SUMIFS('Transactions'!$I$7:$I$506,'Transactions'!$B$7:$B$506,'Dashboard'!$B$4,'Transactions'!$C$7:$C$506,"Budget",'Transactions'!$F$7:$F$506,$B48),SUMIFS('Transactions'!$I$7:$I$506,'Transactions'!$B$7:$B$506,'Dashboard'!$B$4,'Transactions'!$C$7:$C$506,"Budget",'Transactions'!$F$7:$F$506,$B48,'Transactions'!$D$7:$D$506,'Dashboard'!$E$4)),0)</f>
        <v/>
      </c>
      <c r="E48" s="66">
        <f>IFERROR(D48-C48,0)</f>
        <v/>
      </c>
      <c r="F48" s="66">
        <f>IFERROR((D48-C48)/D48,0)</f>
        <v/>
      </c>
      <c r="G48" s="66">
        <f>IFERROR(IF('Dashboard'!$E$4="All Departments",SUMIFS('Transactions'!$I$7:$I$506,'Transactions'!$B$7:$B$506,EDATE('Dashboard'!$B$4,-1),'Transactions'!$C$7:$C$506,"Actual",'Transactions'!$F$7:$F$506,$B48),SUMIFS('Transactions'!$I$7:$I$506,'Transactions'!$B$7:$B$506,EDATE('Dashboard'!$B$4,-1),'Transactions'!$C$7:$C$506,"Actual",'Transactions'!$F$7:$F$506,$B48,'Transactions'!$D$7:$D$506,'Dashboard'!$E$4)),0)</f>
        <v/>
      </c>
      <c r="H48" s="66">
        <f>IFERROR(G48-C48,0)</f>
        <v/>
      </c>
      <c r="I48" s="66">
        <f>IFERROR((G48-C48)/G48,0)</f>
        <v/>
      </c>
    </row>
    <row r="49">
      <c r="A49" s="28" t="inlineStr">
        <is>
          <t>Administrative &amp; General</t>
        </is>
      </c>
      <c r="B49" s="28" t="inlineStr">
        <is>
          <t>Total Administrative &amp; General</t>
        </is>
      </c>
      <c r="C49" s="67">
        <f>IFERROR(SUM(C43,C44,C45,C46,C47,C48),0)</f>
        <v/>
      </c>
      <c r="D49" s="67">
        <f>IFERROR(SUM(D43,D44,D45,D46,D47,D48),0)</f>
        <v/>
      </c>
      <c r="E49" s="67">
        <f>IFERROR(D49-C49,0)</f>
        <v/>
      </c>
      <c r="F49" s="67">
        <f>IFERROR((D49-C49)/D49,0)</f>
        <v/>
      </c>
      <c r="G49" s="67">
        <f>IFERROR(SUM(G43,G44,G45,G46,G47,G48),0)</f>
        <v/>
      </c>
      <c r="H49" s="67">
        <f>IFERROR(G49-C49,0)</f>
        <v/>
      </c>
      <c r="I49" s="67">
        <f>IFERROR((G49-C49)/G49,0)</f>
        <v/>
      </c>
    </row>
    <row r="50">
      <c r="A50" s="14" t="inlineStr">
        <is>
          <t>Sales &amp; Marketing</t>
        </is>
      </c>
      <c r="B50" s="14" t="inlineStr"/>
      <c r="C50" s="65" t="n"/>
      <c r="D50" s="65" t="n"/>
      <c r="E50" s="65" t="n"/>
      <c r="F50" s="65" t="n"/>
      <c r="G50" s="65" t="n"/>
      <c r="H50" s="65" t="n"/>
      <c r="I50" s="65" t="n"/>
    </row>
    <row r="51">
      <c r="A51" s="7" t="inlineStr">
        <is>
          <t>Sales &amp; Marketing</t>
        </is>
      </c>
      <c r="B51" s="7" t="inlineStr">
        <is>
          <t>Sales Payroll</t>
        </is>
      </c>
      <c r="C51" s="66">
        <f>IFERROR(IF('Dashboard'!$E$4="All Departments",SUMIFS('Transactions'!$I$7:$I$506,'Transactions'!$B$7:$B$506,'Dashboard'!$B$4,'Transactions'!$C$7:$C$506,"Actual",'Transactions'!$F$7:$F$506,$B51),SUMIFS('Transactions'!$I$7:$I$506,'Transactions'!$B$7:$B$506,'Dashboard'!$B$4,'Transactions'!$C$7:$C$506,"Actual",'Transactions'!$F$7:$F$506,$B51,'Transactions'!$D$7:$D$506,'Dashboard'!$E$4)),0)</f>
        <v/>
      </c>
      <c r="D51" s="66">
        <f>IFERROR(IF('Dashboard'!$E$4="All Departments",SUMIFS('Transactions'!$I$7:$I$506,'Transactions'!$B$7:$B$506,'Dashboard'!$B$4,'Transactions'!$C$7:$C$506,"Budget",'Transactions'!$F$7:$F$506,$B51),SUMIFS('Transactions'!$I$7:$I$506,'Transactions'!$B$7:$B$506,'Dashboard'!$B$4,'Transactions'!$C$7:$C$506,"Budget",'Transactions'!$F$7:$F$506,$B51,'Transactions'!$D$7:$D$506,'Dashboard'!$E$4)),0)</f>
        <v/>
      </c>
      <c r="E51" s="66">
        <f>IFERROR(D51-C51,0)</f>
        <v/>
      </c>
      <c r="F51" s="66">
        <f>IFERROR((D51-C51)/D51,0)</f>
        <v/>
      </c>
      <c r="G51" s="66">
        <f>IFERROR(IF('Dashboard'!$E$4="All Departments",SUMIFS('Transactions'!$I$7:$I$506,'Transactions'!$B$7:$B$506,EDATE('Dashboard'!$B$4,-1),'Transactions'!$C$7:$C$506,"Actual",'Transactions'!$F$7:$F$506,$B51),SUMIFS('Transactions'!$I$7:$I$506,'Transactions'!$B$7:$B$506,EDATE('Dashboard'!$B$4,-1),'Transactions'!$C$7:$C$506,"Actual",'Transactions'!$F$7:$F$506,$B51,'Transactions'!$D$7:$D$506,'Dashboard'!$E$4)),0)</f>
        <v/>
      </c>
      <c r="H51" s="66">
        <f>IFERROR(G51-C51,0)</f>
        <v/>
      </c>
      <c r="I51" s="66">
        <f>IFERROR((G51-C51)/G51,0)</f>
        <v/>
      </c>
    </row>
    <row r="52">
      <c r="A52" s="7" t="inlineStr">
        <is>
          <t>Sales &amp; Marketing</t>
        </is>
      </c>
      <c r="B52" s="7" t="inlineStr">
        <is>
          <t>Advertising and Promotions</t>
        </is>
      </c>
      <c r="C52" s="66">
        <f>IFERROR(IF('Dashboard'!$E$4="All Departments",SUMIFS('Transactions'!$I$7:$I$506,'Transactions'!$B$7:$B$506,'Dashboard'!$B$4,'Transactions'!$C$7:$C$506,"Actual",'Transactions'!$F$7:$F$506,$B52),SUMIFS('Transactions'!$I$7:$I$506,'Transactions'!$B$7:$B$506,'Dashboard'!$B$4,'Transactions'!$C$7:$C$506,"Actual",'Transactions'!$F$7:$F$506,$B52,'Transactions'!$D$7:$D$506,'Dashboard'!$E$4)),0)</f>
        <v/>
      </c>
      <c r="D52" s="66">
        <f>IFERROR(IF('Dashboard'!$E$4="All Departments",SUMIFS('Transactions'!$I$7:$I$506,'Transactions'!$B$7:$B$506,'Dashboard'!$B$4,'Transactions'!$C$7:$C$506,"Budget",'Transactions'!$F$7:$F$506,$B52),SUMIFS('Transactions'!$I$7:$I$506,'Transactions'!$B$7:$B$506,'Dashboard'!$B$4,'Transactions'!$C$7:$C$506,"Budget",'Transactions'!$F$7:$F$506,$B52,'Transactions'!$D$7:$D$506,'Dashboard'!$E$4)),0)</f>
        <v/>
      </c>
      <c r="E52" s="66">
        <f>IFERROR(D52-C52,0)</f>
        <v/>
      </c>
      <c r="F52" s="66">
        <f>IFERROR((D52-C52)/D52,0)</f>
        <v/>
      </c>
      <c r="G52" s="66">
        <f>IFERROR(IF('Dashboard'!$E$4="All Departments",SUMIFS('Transactions'!$I$7:$I$506,'Transactions'!$B$7:$B$506,EDATE('Dashboard'!$B$4,-1),'Transactions'!$C$7:$C$506,"Actual",'Transactions'!$F$7:$F$506,$B52),SUMIFS('Transactions'!$I$7:$I$506,'Transactions'!$B$7:$B$506,EDATE('Dashboard'!$B$4,-1),'Transactions'!$C$7:$C$506,"Actual",'Transactions'!$F$7:$F$506,$B52,'Transactions'!$D$7:$D$506,'Dashboard'!$E$4)),0)</f>
        <v/>
      </c>
      <c r="H52" s="66">
        <f>IFERROR(G52-C52,0)</f>
        <v/>
      </c>
      <c r="I52" s="66">
        <f>IFERROR((G52-C52)/G52,0)</f>
        <v/>
      </c>
    </row>
    <row r="53">
      <c r="A53" s="7" t="inlineStr">
        <is>
          <t>Sales &amp; Marketing</t>
        </is>
      </c>
      <c r="B53" s="7" t="inlineStr">
        <is>
          <t>Commission Expense</t>
        </is>
      </c>
      <c r="C53" s="66">
        <f>IFERROR(IF('Dashboard'!$E$4="All Departments",SUMIFS('Transactions'!$I$7:$I$506,'Transactions'!$B$7:$B$506,'Dashboard'!$B$4,'Transactions'!$C$7:$C$506,"Actual",'Transactions'!$F$7:$F$506,$B53),SUMIFS('Transactions'!$I$7:$I$506,'Transactions'!$B$7:$B$506,'Dashboard'!$B$4,'Transactions'!$C$7:$C$506,"Actual",'Transactions'!$F$7:$F$506,$B53,'Transactions'!$D$7:$D$506,'Dashboard'!$E$4)),0)</f>
        <v/>
      </c>
      <c r="D53" s="66">
        <f>IFERROR(IF('Dashboard'!$E$4="All Departments",SUMIFS('Transactions'!$I$7:$I$506,'Transactions'!$B$7:$B$506,'Dashboard'!$B$4,'Transactions'!$C$7:$C$506,"Budget",'Transactions'!$F$7:$F$506,$B53),SUMIFS('Transactions'!$I$7:$I$506,'Transactions'!$B$7:$B$506,'Dashboard'!$B$4,'Transactions'!$C$7:$C$506,"Budget",'Transactions'!$F$7:$F$506,$B53,'Transactions'!$D$7:$D$506,'Dashboard'!$E$4)),0)</f>
        <v/>
      </c>
      <c r="E53" s="66">
        <f>IFERROR(D53-C53,0)</f>
        <v/>
      </c>
      <c r="F53" s="66">
        <f>IFERROR((D53-C53)/D53,0)</f>
        <v/>
      </c>
      <c r="G53" s="66">
        <f>IFERROR(IF('Dashboard'!$E$4="All Departments",SUMIFS('Transactions'!$I$7:$I$506,'Transactions'!$B$7:$B$506,EDATE('Dashboard'!$B$4,-1),'Transactions'!$C$7:$C$506,"Actual",'Transactions'!$F$7:$F$506,$B53),SUMIFS('Transactions'!$I$7:$I$506,'Transactions'!$B$7:$B$506,EDATE('Dashboard'!$B$4,-1),'Transactions'!$C$7:$C$506,"Actual",'Transactions'!$F$7:$F$506,$B53,'Transactions'!$D$7:$D$506,'Dashboard'!$E$4)),0)</f>
        <v/>
      </c>
      <c r="H53" s="66">
        <f>IFERROR(G53-C53,0)</f>
        <v/>
      </c>
      <c r="I53" s="66">
        <f>IFERROR((G53-C53)/G53,0)</f>
        <v/>
      </c>
    </row>
    <row r="54">
      <c r="A54" s="7" t="inlineStr">
        <is>
          <t>Sales &amp; Marketing</t>
        </is>
      </c>
      <c r="B54" s="7" t="inlineStr">
        <is>
          <t>Loyalty Program Expense</t>
        </is>
      </c>
      <c r="C54" s="66">
        <f>IFERROR(IF('Dashboard'!$E$4="All Departments",SUMIFS('Transactions'!$I$7:$I$506,'Transactions'!$B$7:$B$506,'Dashboard'!$B$4,'Transactions'!$C$7:$C$506,"Actual",'Transactions'!$F$7:$F$506,$B54),SUMIFS('Transactions'!$I$7:$I$506,'Transactions'!$B$7:$B$506,'Dashboard'!$B$4,'Transactions'!$C$7:$C$506,"Actual",'Transactions'!$F$7:$F$506,$B54,'Transactions'!$D$7:$D$506,'Dashboard'!$E$4)),0)</f>
        <v/>
      </c>
      <c r="D54" s="66">
        <f>IFERROR(IF('Dashboard'!$E$4="All Departments",SUMIFS('Transactions'!$I$7:$I$506,'Transactions'!$B$7:$B$506,'Dashboard'!$B$4,'Transactions'!$C$7:$C$506,"Budget",'Transactions'!$F$7:$F$506,$B54),SUMIFS('Transactions'!$I$7:$I$506,'Transactions'!$B$7:$B$506,'Dashboard'!$B$4,'Transactions'!$C$7:$C$506,"Budget",'Transactions'!$F$7:$F$506,$B54,'Transactions'!$D$7:$D$506,'Dashboard'!$E$4)),0)</f>
        <v/>
      </c>
      <c r="E54" s="66">
        <f>IFERROR(D54-C54,0)</f>
        <v/>
      </c>
      <c r="F54" s="66">
        <f>IFERROR((D54-C54)/D54,0)</f>
        <v/>
      </c>
      <c r="G54" s="66">
        <f>IFERROR(IF('Dashboard'!$E$4="All Departments",SUMIFS('Transactions'!$I$7:$I$506,'Transactions'!$B$7:$B$506,EDATE('Dashboard'!$B$4,-1),'Transactions'!$C$7:$C$506,"Actual",'Transactions'!$F$7:$F$506,$B54),SUMIFS('Transactions'!$I$7:$I$506,'Transactions'!$B$7:$B$506,EDATE('Dashboard'!$B$4,-1),'Transactions'!$C$7:$C$506,"Actual",'Transactions'!$F$7:$F$506,$B54,'Transactions'!$D$7:$D$506,'Dashboard'!$E$4)),0)</f>
        <v/>
      </c>
      <c r="H54" s="66">
        <f>IFERROR(G54-C54,0)</f>
        <v/>
      </c>
      <c r="I54" s="66">
        <f>IFERROR((G54-C54)/G54,0)</f>
        <v/>
      </c>
    </row>
    <row r="55">
      <c r="A55" s="7" t="inlineStr">
        <is>
          <t>Sales &amp; Marketing</t>
        </is>
      </c>
      <c r="B55" s="7" t="inlineStr">
        <is>
          <t>Other Sales &amp; Marketing Expense</t>
        </is>
      </c>
      <c r="C55" s="66">
        <f>IFERROR(IF('Dashboard'!$E$4="All Departments",SUMIFS('Transactions'!$I$7:$I$506,'Transactions'!$B$7:$B$506,'Dashboard'!$B$4,'Transactions'!$C$7:$C$506,"Actual",'Transactions'!$F$7:$F$506,$B55),SUMIFS('Transactions'!$I$7:$I$506,'Transactions'!$B$7:$B$506,'Dashboard'!$B$4,'Transactions'!$C$7:$C$506,"Actual",'Transactions'!$F$7:$F$506,$B55,'Transactions'!$D$7:$D$506,'Dashboard'!$E$4)),0)</f>
        <v/>
      </c>
      <c r="D55" s="66">
        <f>IFERROR(IF('Dashboard'!$E$4="All Departments",SUMIFS('Transactions'!$I$7:$I$506,'Transactions'!$B$7:$B$506,'Dashboard'!$B$4,'Transactions'!$C$7:$C$506,"Budget",'Transactions'!$F$7:$F$506,$B55),SUMIFS('Transactions'!$I$7:$I$506,'Transactions'!$B$7:$B$506,'Dashboard'!$B$4,'Transactions'!$C$7:$C$506,"Budget",'Transactions'!$F$7:$F$506,$B55,'Transactions'!$D$7:$D$506,'Dashboard'!$E$4)),0)</f>
        <v/>
      </c>
      <c r="E55" s="66">
        <f>IFERROR(D55-C55,0)</f>
        <v/>
      </c>
      <c r="F55" s="66">
        <f>IFERROR((D55-C55)/D55,0)</f>
        <v/>
      </c>
      <c r="G55" s="66">
        <f>IFERROR(IF('Dashboard'!$E$4="All Departments",SUMIFS('Transactions'!$I$7:$I$506,'Transactions'!$B$7:$B$506,EDATE('Dashboard'!$B$4,-1),'Transactions'!$C$7:$C$506,"Actual",'Transactions'!$F$7:$F$506,$B55),SUMIFS('Transactions'!$I$7:$I$506,'Transactions'!$B$7:$B$506,EDATE('Dashboard'!$B$4,-1),'Transactions'!$C$7:$C$506,"Actual",'Transactions'!$F$7:$F$506,$B55,'Transactions'!$D$7:$D$506,'Dashboard'!$E$4)),0)</f>
        <v/>
      </c>
      <c r="H55" s="66">
        <f>IFERROR(G55-C55,0)</f>
        <v/>
      </c>
      <c r="I55" s="66">
        <f>IFERROR((G55-C55)/G55,0)</f>
        <v/>
      </c>
    </row>
    <row r="56">
      <c r="A56" s="28" t="inlineStr">
        <is>
          <t>Sales &amp; Marketing</t>
        </is>
      </c>
      <c r="B56" s="28" t="inlineStr">
        <is>
          <t>Total Sales &amp; Marketing</t>
        </is>
      </c>
      <c r="C56" s="67">
        <f>IFERROR(SUM(C51,C52,C53,C54,C55),0)</f>
        <v/>
      </c>
      <c r="D56" s="67">
        <f>IFERROR(SUM(D51,D52,D53,D54,D55),0)</f>
        <v/>
      </c>
      <c r="E56" s="67">
        <f>IFERROR(D56-C56,0)</f>
        <v/>
      </c>
      <c r="F56" s="67">
        <f>IFERROR((D56-C56)/D56,0)</f>
        <v/>
      </c>
      <c r="G56" s="67">
        <f>IFERROR(SUM(G51,G52,G53,G54,G55),0)</f>
        <v/>
      </c>
      <c r="H56" s="67">
        <f>IFERROR(G56-C56,0)</f>
        <v/>
      </c>
      <c r="I56" s="67">
        <f>IFERROR((G56-C56)/G56,0)</f>
        <v/>
      </c>
    </row>
    <row r="57">
      <c r="A57" s="14" t="inlineStr">
        <is>
          <t>Property Operations &amp; Maintenance</t>
        </is>
      </c>
      <c r="B57" s="14" t="inlineStr"/>
      <c r="C57" s="65" t="n"/>
      <c r="D57" s="65" t="n"/>
      <c r="E57" s="65" t="n"/>
      <c r="F57" s="65" t="n"/>
      <c r="G57" s="65" t="n"/>
      <c r="H57" s="65" t="n"/>
      <c r="I57" s="65" t="n"/>
    </row>
    <row r="58">
      <c r="A58" s="7" t="inlineStr">
        <is>
          <t>Property Operations &amp; Maintenance</t>
        </is>
      </c>
      <c r="B58" s="7" t="inlineStr">
        <is>
          <t>Engineering Payroll</t>
        </is>
      </c>
      <c r="C58" s="66">
        <f>IFERROR(IF('Dashboard'!$E$4="All Departments",SUMIFS('Transactions'!$I$7:$I$506,'Transactions'!$B$7:$B$506,'Dashboard'!$B$4,'Transactions'!$C$7:$C$506,"Actual",'Transactions'!$F$7:$F$506,$B58),SUMIFS('Transactions'!$I$7:$I$506,'Transactions'!$B$7:$B$506,'Dashboard'!$B$4,'Transactions'!$C$7:$C$506,"Actual",'Transactions'!$F$7:$F$506,$B58,'Transactions'!$D$7:$D$506,'Dashboard'!$E$4)),0)</f>
        <v/>
      </c>
      <c r="D58" s="66">
        <f>IFERROR(IF('Dashboard'!$E$4="All Departments",SUMIFS('Transactions'!$I$7:$I$506,'Transactions'!$B$7:$B$506,'Dashboard'!$B$4,'Transactions'!$C$7:$C$506,"Budget",'Transactions'!$F$7:$F$506,$B58),SUMIFS('Transactions'!$I$7:$I$506,'Transactions'!$B$7:$B$506,'Dashboard'!$B$4,'Transactions'!$C$7:$C$506,"Budget",'Transactions'!$F$7:$F$506,$B58,'Transactions'!$D$7:$D$506,'Dashboard'!$E$4)),0)</f>
        <v/>
      </c>
      <c r="E58" s="66">
        <f>IFERROR(D58-C58,0)</f>
        <v/>
      </c>
      <c r="F58" s="66">
        <f>IFERROR((D58-C58)/D58,0)</f>
        <v/>
      </c>
      <c r="G58" s="66">
        <f>IFERROR(IF('Dashboard'!$E$4="All Departments",SUMIFS('Transactions'!$I$7:$I$506,'Transactions'!$B$7:$B$506,EDATE('Dashboard'!$B$4,-1),'Transactions'!$C$7:$C$506,"Actual",'Transactions'!$F$7:$F$506,$B58),SUMIFS('Transactions'!$I$7:$I$506,'Transactions'!$B$7:$B$506,EDATE('Dashboard'!$B$4,-1),'Transactions'!$C$7:$C$506,"Actual",'Transactions'!$F$7:$F$506,$B58,'Transactions'!$D$7:$D$506,'Dashboard'!$E$4)),0)</f>
        <v/>
      </c>
      <c r="H58" s="66">
        <f>IFERROR(G58-C58,0)</f>
        <v/>
      </c>
      <c r="I58" s="66">
        <f>IFERROR((G58-C58)/G58,0)</f>
        <v/>
      </c>
    </row>
    <row r="59">
      <c r="A59" s="7" t="inlineStr">
        <is>
          <t>Property Operations &amp; Maintenance</t>
        </is>
      </c>
      <c r="B59" s="7" t="inlineStr">
        <is>
          <t>Repairs and Maintenance</t>
        </is>
      </c>
      <c r="C59" s="66">
        <f>IFERROR(IF('Dashboard'!$E$4="All Departments",SUMIFS('Transactions'!$I$7:$I$506,'Transactions'!$B$7:$B$506,'Dashboard'!$B$4,'Transactions'!$C$7:$C$506,"Actual",'Transactions'!$F$7:$F$506,$B59),SUMIFS('Transactions'!$I$7:$I$506,'Transactions'!$B$7:$B$506,'Dashboard'!$B$4,'Transactions'!$C$7:$C$506,"Actual",'Transactions'!$F$7:$F$506,$B59,'Transactions'!$D$7:$D$506,'Dashboard'!$E$4)),0)</f>
        <v/>
      </c>
      <c r="D59" s="66">
        <f>IFERROR(IF('Dashboard'!$E$4="All Departments",SUMIFS('Transactions'!$I$7:$I$506,'Transactions'!$B$7:$B$506,'Dashboard'!$B$4,'Transactions'!$C$7:$C$506,"Budget",'Transactions'!$F$7:$F$506,$B59),SUMIFS('Transactions'!$I$7:$I$506,'Transactions'!$B$7:$B$506,'Dashboard'!$B$4,'Transactions'!$C$7:$C$506,"Budget",'Transactions'!$F$7:$F$506,$B59,'Transactions'!$D$7:$D$506,'Dashboard'!$E$4)),0)</f>
        <v/>
      </c>
      <c r="E59" s="66">
        <f>IFERROR(D59-C59,0)</f>
        <v/>
      </c>
      <c r="F59" s="66">
        <f>IFERROR((D59-C59)/D59,0)</f>
        <v/>
      </c>
      <c r="G59" s="66">
        <f>IFERROR(IF('Dashboard'!$E$4="All Departments",SUMIFS('Transactions'!$I$7:$I$506,'Transactions'!$B$7:$B$506,EDATE('Dashboard'!$B$4,-1),'Transactions'!$C$7:$C$506,"Actual",'Transactions'!$F$7:$F$506,$B59),SUMIFS('Transactions'!$I$7:$I$506,'Transactions'!$B$7:$B$506,EDATE('Dashboard'!$B$4,-1),'Transactions'!$C$7:$C$506,"Actual",'Transactions'!$F$7:$F$506,$B59,'Transactions'!$D$7:$D$506,'Dashboard'!$E$4)),0)</f>
        <v/>
      </c>
      <c r="H59" s="66">
        <f>IFERROR(G59-C59,0)</f>
        <v/>
      </c>
      <c r="I59" s="66">
        <f>IFERROR((G59-C59)/G59,0)</f>
        <v/>
      </c>
    </row>
    <row r="60">
      <c r="A60" s="7" t="inlineStr">
        <is>
          <t>Property Operations &amp; Maintenance</t>
        </is>
      </c>
      <c r="B60" s="7" t="inlineStr">
        <is>
          <t>Grounds and Landscaping</t>
        </is>
      </c>
      <c r="C60" s="66">
        <f>IFERROR(IF('Dashboard'!$E$4="All Departments",SUMIFS('Transactions'!$I$7:$I$506,'Transactions'!$B$7:$B$506,'Dashboard'!$B$4,'Transactions'!$C$7:$C$506,"Actual",'Transactions'!$F$7:$F$506,$B60),SUMIFS('Transactions'!$I$7:$I$506,'Transactions'!$B$7:$B$506,'Dashboard'!$B$4,'Transactions'!$C$7:$C$506,"Actual",'Transactions'!$F$7:$F$506,$B60,'Transactions'!$D$7:$D$506,'Dashboard'!$E$4)),0)</f>
        <v/>
      </c>
      <c r="D60" s="66">
        <f>IFERROR(IF('Dashboard'!$E$4="All Departments",SUMIFS('Transactions'!$I$7:$I$506,'Transactions'!$B$7:$B$506,'Dashboard'!$B$4,'Transactions'!$C$7:$C$506,"Budget",'Transactions'!$F$7:$F$506,$B60),SUMIFS('Transactions'!$I$7:$I$506,'Transactions'!$B$7:$B$506,'Dashboard'!$B$4,'Transactions'!$C$7:$C$506,"Budget",'Transactions'!$F$7:$F$506,$B60,'Transactions'!$D$7:$D$506,'Dashboard'!$E$4)),0)</f>
        <v/>
      </c>
      <c r="E60" s="66">
        <f>IFERROR(D60-C60,0)</f>
        <v/>
      </c>
      <c r="F60" s="66">
        <f>IFERROR((D60-C60)/D60,0)</f>
        <v/>
      </c>
      <c r="G60" s="66">
        <f>IFERROR(IF('Dashboard'!$E$4="All Departments",SUMIFS('Transactions'!$I$7:$I$506,'Transactions'!$B$7:$B$506,EDATE('Dashboard'!$B$4,-1),'Transactions'!$C$7:$C$506,"Actual",'Transactions'!$F$7:$F$506,$B60),SUMIFS('Transactions'!$I$7:$I$506,'Transactions'!$B$7:$B$506,EDATE('Dashboard'!$B$4,-1),'Transactions'!$C$7:$C$506,"Actual",'Transactions'!$F$7:$F$506,$B60,'Transactions'!$D$7:$D$506,'Dashboard'!$E$4)),0)</f>
        <v/>
      </c>
      <c r="H60" s="66">
        <f>IFERROR(G60-C60,0)</f>
        <v/>
      </c>
      <c r="I60" s="66">
        <f>IFERROR((G60-C60)/G60,0)</f>
        <v/>
      </c>
    </row>
    <row r="61">
      <c r="A61" s="7" t="inlineStr">
        <is>
          <t>Property Operations &amp; Maintenance</t>
        </is>
      </c>
      <c r="B61" s="7" t="inlineStr">
        <is>
          <t>Contract Services</t>
        </is>
      </c>
      <c r="C61" s="66">
        <f>IFERROR(IF('Dashboard'!$E$4="All Departments",SUMIFS('Transactions'!$I$7:$I$506,'Transactions'!$B$7:$B$506,'Dashboard'!$B$4,'Transactions'!$C$7:$C$506,"Actual",'Transactions'!$F$7:$F$506,$B61),SUMIFS('Transactions'!$I$7:$I$506,'Transactions'!$B$7:$B$506,'Dashboard'!$B$4,'Transactions'!$C$7:$C$506,"Actual",'Transactions'!$F$7:$F$506,$B61,'Transactions'!$D$7:$D$506,'Dashboard'!$E$4)),0)</f>
        <v/>
      </c>
      <c r="D61" s="66">
        <f>IFERROR(IF('Dashboard'!$E$4="All Departments",SUMIFS('Transactions'!$I$7:$I$506,'Transactions'!$B$7:$B$506,'Dashboard'!$B$4,'Transactions'!$C$7:$C$506,"Budget",'Transactions'!$F$7:$F$506,$B61),SUMIFS('Transactions'!$I$7:$I$506,'Transactions'!$B$7:$B$506,'Dashboard'!$B$4,'Transactions'!$C$7:$C$506,"Budget",'Transactions'!$F$7:$F$506,$B61,'Transactions'!$D$7:$D$506,'Dashboard'!$E$4)),0)</f>
        <v/>
      </c>
      <c r="E61" s="66">
        <f>IFERROR(D61-C61,0)</f>
        <v/>
      </c>
      <c r="F61" s="66">
        <f>IFERROR((D61-C61)/D61,0)</f>
        <v/>
      </c>
      <c r="G61" s="66">
        <f>IFERROR(IF('Dashboard'!$E$4="All Departments",SUMIFS('Transactions'!$I$7:$I$506,'Transactions'!$B$7:$B$506,EDATE('Dashboard'!$B$4,-1),'Transactions'!$C$7:$C$506,"Actual",'Transactions'!$F$7:$F$506,$B61),SUMIFS('Transactions'!$I$7:$I$506,'Transactions'!$B$7:$B$506,EDATE('Dashboard'!$B$4,-1),'Transactions'!$C$7:$C$506,"Actual",'Transactions'!$F$7:$F$506,$B61,'Transactions'!$D$7:$D$506,'Dashboard'!$E$4)),0)</f>
        <v/>
      </c>
      <c r="H61" s="66">
        <f>IFERROR(G61-C61,0)</f>
        <v/>
      </c>
      <c r="I61" s="66">
        <f>IFERROR((G61-C61)/G61,0)</f>
        <v/>
      </c>
    </row>
    <row r="62">
      <c r="A62" s="7" t="inlineStr">
        <is>
          <t>Property Operations &amp; Maintenance</t>
        </is>
      </c>
      <c r="B62" s="7" t="inlineStr">
        <is>
          <t>Other Property Operations Expense</t>
        </is>
      </c>
      <c r="C62" s="66">
        <f>IFERROR(IF('Dashboard'!$E$4="All Departments",SUMIFS('Transactions'!$I$7:$I$506,'Transactions'!$B$7:$B$506,'Dashboard'!$B$4,'Transactions'!$C$7:$C$506,"Actual",'Transactions'!$F$7:$F$506,$B62),SUMIFS('Transactions'!$I$7:$I$506,'Transactions'!$B$7:$B$506,'Dashboard'!$B$4,'Transactions'!$C$7:$C$506,"Actual",'Transactions'!$F$7:$F$506,$B62,'Transactions'!$D$7:$D$506,'Dashboard'!$E$4)),0)</f>
        <v/>
      </c>
      <c r="D62" s="66">
        <f>IFERROR(IF('Dashboard'!$E$4="All Departments",SUMIFS('Transactions'!$I$7:$I$506,'Transactions'!$B$7:$B$506,'Dashboard'!$B$4,'Transactions'!$C$7:$C$506,"Budget",'Transactions'!$F$7:$F$506,$B62),SUMIFS('Transactions'!$I$7:$I$506,'Transactions'!$B$7:$B$506,'Dashboard'!$B$4,'Transactions'!$C$7:$C$506,"Budget",'Transactions'!$F$7:$F$506,$B62,'Transactions'!$D$7:$D$506,'Dashboard'!$E$4)),0)</f>
        <v/>
      </c>
      <c r="E62" s="66">
        <f>IFERROR(D62-C62,0)</f>
        <v/>
      </c>
      <c r="F62" s="66">
        <f>IFERROR((D62-C62)/D62,0)</f>
        <v/>
      </c>
      <c r="G62" s="66">
        <f>IFERROR(IF('Dashboard'!$E$4="All Departments",SUMIFS('Transactions'!$I$7:$I$506,'Transactions'!$B$7:$B$506,EDATE('Dashboard'!$B$4,-1),'Transactions'!$C$7:$C$506,"Actual",'Transactions'!$F$7:$F$506,$B62),SUMIFS('Transactions'!$I$7:$I$506,'Transactions'!$B$7:$B$506,EDATE('Dashboard'!$B$4,-1),'Transactions'!$C$7:$C$506,"Actual",'Transactions'!$F$7:$F$506,$B62,'Transactions'!$D$7:$D$506,'Dashboard'!$E$4)),0)</f>
        <v/>
      </c>
      <c r="H62" s="66">
        <f>IFERROR(G62-C62,0)</f>
        <v/>
      </c>
      <c r="I62" s="66">
        <f>IFERROR((G62-C62)/G62,0)</f>
        <v/>
      </c>
    </row>
    <row r="63">
      <c r="A63" s="28" t="inlineStr">
        <is>
          <t>Property Operations &amp; Maintenance</t>
        </is>
      </c>
      <c r="B63" s="28" t="inlineStr">
        <is>
          <t>Total Property Operations &amp; Maintenance</t>
        </is>
      </c>
      <c r="C63" s="67">
        <f>IFERROR(SUM(C58,C59,C60,C61,C62),0)</f>
        <v/>
      </c>
      <c r="D63" s="67">
        <f>IFERROR(SUM(D58,D59,D60,D61,D62),0)</f>
        <v/>
      </c>
      <c r="E63" s="67">
        <f>IFERROR(D63-C63,0)</f>
        <v/>
      </c>
      <c r="F63" s="67">
        <f>IFERROR((D63-C63)/D63,0)</f>
        <v/>
      </c>
      <c r="G63" s="67">
        <f>IFERROR(SUM(G58,G59,G60,G61,G62),0)</f>
        <v/>
      </c>
      <c r="H63" s="67">
        <f>IFERROR(G63-C63,0)</f>
        <v/>
      </c>
      <c r="I63" s="67">
        <f>IFERROR((G63-C63)/G63,0)</f>
        <v/>
      </c>
    </row>
    <row r="64">
      <c r="A64" s="14" t="inlineStr">
        <is>
          <t>Utilities</t>
        </is>
      </c>
      <c r="B64" s="14" t="inlineStr"/>
      <c r="C64" s="65" t="n"/>
      <c r="D64" s="65" t="n"/>
      <c r="E64" s="65" t="n"/>
      <c r="F64" s="65" t="n"/>
      <c r="G64" s="65" t="n"/>
      <c r="H64" s="65" t="n"/>
      <c r="I64" s="65" t="n"/>
    </row>
    <row r="65">
      <c r="A65" s="7" t="inlineStr">
        <is>
          <t>Utilities</t>
        </is>
      </c>
      <c r="B65" s="7" t="inlineStr">
        <is>
          <t>Electricity</t>
        </is>
      </c>
      <c r="C65" s="66">
        <f>IFERROR(IF('Dashboard'!$E$4="All Departments",SUMIFS('Transactions'!$I$7:$I$506,'Transactions'!$B$7:$B$506,'Dashboard'!$B$4,'Transactions'!$C$7:$C$506,"Actual",'Transactions'!$F$7:$F$506,$B65),SUMIFS('Transactions'!$I$7:$I$506,'Transactions'!$B$7:$B$506,'Dashboard'!$B$4,'Transactions'!$C$7:$C$506,"Actual",'Transactions'!$F$7:$F$506,$B65,'Transactions'!$D$7:$D$506,'Dashboard'!$E$4)),0)</f>
        <v/>
      </c>
      <c r="D65" s="66">
        <f>IFERROR(IF('Dashboard'!$E$4="All Departments",SUMIFS('Transactions'!$I$7:$I$506,'Transactions'!$B$7:$B$506,'Dashboard'!$B$4,'Transactions'!$C$7:$C$506,"Budget",'Transactions'!$F$7:$F$506,$B65),SUMIFS('Transactions'!$I$7:$I$506,'Transactions'!$B$7:$B$506,'Dashboard'!$B$4,'Transactions'!$C$7:$C$506,"Budget",'Transactions'!$F$7:$F$506,$B65,'Transactions'!$D$7:$D$506,'Dashboard'!$E$4)),0)</f>
        <v/>
      </c>
      <c r="E65" s="66">
        <f>IFERROR(D65-C65,0)</f>
        <v/>
      </c>
      <c r="F65" s="66">
        <f>IFERROR((D65-C65)/D65,0)</f>
        <v/>
      </c>
      <c r="G65" s="66">
        <f>IFERROR(IF('Dashboard'!$E$4="All Departments",SUMIFS('Transactions'!$I$7:$I$506,'Transactions'!$B$7:$B$506,EDATE('Dashboard'!$B$4,-1),'Transactions'!$C$7:$C$506,"Actual",'Transactions'!$F$7:$F$506,$B65),SUMIFS('Transactions'!$I$7:$I$506,'Transactions'!$B$7:$B$506,EDATE('Dashboard'!$B$4,-1),'Transactions'!$C$7:$C$506,"Actual",'Transactions'!$F$7:$F$506,$B65,'Transactions'!$D$7:$D$506,'Dashboard'!$E$4)),0)</f>
        <v/>
      </c>
      <c r="H65" s="66">
        <f>IFERROR(G65-C65,0)</f>
        <v/>
      </c>
      <c r="I65" s="66">
        <f>IFERROR((G65-C65)/G65,0)</f>
        <v/>
      </c>
    </row>
    <row r="66">
      <c r="A66" s="7" t="inlineStr">
        <is>
          <t>Utilities</t>
        </is>
      </c>
      <c r="B66" s="7" t="inlineStr">
        <is>
          <t>Natural Gas</t>
        </is>
      </c>
      <c r="C66" s="66">
        <f>IFERROR(IF('Dashboard'!$E$4="All Departments",SUMIFS('Transactions'!$I$7:$I$506,'Transactions'!$B$7:$B$506,'Dashboard'!$B$4,'Transactions'!$C$7:$C$506,"Actual",'Transactions'!$F$7:$F$506,$B66),SUMIFS('Transactions'!$I$7:$I$506,'Transactions'!$B$7:$B$506,'Dashboard'!$B$4,'Transactions'!$C$7:$C$506,"Actual",'Transactions'!$F$7:$F$506,$B66,'Transactions'!$D$7:$D$506,'Dashboard'!$E$4)),0)</f>
        <v/>
      </c>
      <c r="D66" s="66">
        <f>IFERROR(IF('Dashboard'!$E$4="All Departments",SUMIFS('Transactions'!$I$7:$I$506,'Transactions'!$B$7:$B$506,'Dashboard'!$B$4,'Transactions'!$C$7:$C$506,"Budget",'Transactions'!$F$7:$F$506,$B66),SUMIFS('Transactions'!$I$7:$I$506,'Transactions'!$B$7:$B$506,'Dashboard'!$B$4,'Transactions'!$C$7:$C$506,"Budget",'Transactions'!$F$7:$F$506,$B66,'Transactions'!$D$7:$D$506,'Dashboard'!$E$4)),0)</f>
        <v/>
      </c>
      <c r="E66" s="66">
        <f>IFERROR(D66-C66,0)</f>
        <v/>
      </c>
      <c r="F66" s="66">
        <f>IFERROR((D66-C66)/D66,0)</f>
        <v/>
      </c>
      <c r="G66" s="66">
        <f>IFERROR(IF('Dashboard'!$E$4="All Departments",SUMIFS('Transactions'!$I$7:$I$506,'Transactions'!$B$7:$B$506,EDATE('Dashboard'!$B$4,-1),'Transactions'!$C$7:$C$506,"Actual",'Transactions'!$F$7:$F$506,$B66),SUMIFS('Transactions'!$I$7:$I$506,'Transactions'!$B$7:$B$506,EDATE('Dashboard'!$B$4,-1),'Transactions'!$C$7:$C$506,"Actual",'Transactions'!$F$7:$F$506,$B66,'Transactions'!$D$7:$D$506,'Dashboard'!$E$4)),0)</f>
        <v/>
      </c>
      <c r="H66" s="66">
        <f>IFERROR(G66-C66,0)</f>
        <v/>
      </c>
      <c r="I66" s="66">
        <f>IFERROR((G66-C66)/G66,0)</f>
        <v/>
      </c>
    </row>
    <row r="67">
      <c r="A67" s="7" t="inlineStr">
        <is>
          <t>Utilities</t>
        </is>
      </c>
      <c r="B67" s="7" t="inlineStr">
        <is>
          <t>Water and Sewer</t>
        </is>
      </c>
      <c r="C67" s="66">
        <f>IFERROR(IF('Dashboard'!$E$4="All Departments",SUMIFS('Transactions'!$I$7:$I$506,'Transactions'!$B$7:$B$506,'Dashboard'!$B$4,'Transactions'!$C$7:$C$506,"Actual",'Transactions'!$F$7:$F$506,$B67),SUMIFS('Transactions'!$I$7:$I$506,'Transactions'!$B$7:$B$506,'Dashboard'!$B$4,'Transactions'!$C$7:$C$506,"Actual",'Transactions'!$F$7:$F$506,$B67,'Transactions'!$D$7:$D$506,'Dashboard'!$E$4)),0)</f>
        <v/>
      </c>
      <c r="D67" s="66">
        <f>IFERROR(IF('Dashboard'!$E$4="All Departments",SUMIFS('Transactions'!$I$7:$I$506,'Transactions'!$B$7:$B$506,'Dashboard'!$B$4,'Transactions'!$C$7:$C$506,"Budget",'Transactions'!$F$7:$F$506,$B67),SUMIFS('Transactions'!$I$7:$I$506,'Transactions'!$B$7:$B$506,'Dashboard'!$B$4,'Transactions'!$C$7:$C$506,"Budget",'Transactions'!$F$7:$F$506,$B67,'Transactions'!$D$7:$D$506,'Dashboard'!$E$4)),0)</f>
        <v/>
      </c>
      <c r="E67" s="66">
        <f>IFERROR(D67-C67,0)</f>
        <v/>
      </c>
      <c r="F67" s="66">
        <f>IFERROR((D67-C67)/D67,0)</f>
        <v/>
      </c>
      <c r="G67" s="66">
        <f>IFERROR(IF('Dashboard'!$E$4="All Departments",SUMIFS('Transactions'!$I$7:$I$506,'Transactions'!$B$7:$B$506,EDATE('Dashboard'!$B$4,-1),'Transactions'!$C$7:$C$506,"Actual",'Transactions'!$F$7:$F$506,$B67),SUMIFS('Transactions'!$I$7:$I$506,'Transactions'!$B$7:$B$506,EDATE('Dashboard'!$B$4,-1),'Transactions'!$C$7:$C$506,"Actual",'Transactions'!$F$7:$F$506,$B67,'Transactions'!$D$7:$D$506,'Dashboard'!$E$4)),0)</f>
        <v/>
      </c>
      <c r="H67" s="66">
        <f>IFERROR(G67-C67,0)</f>
        <v/>
      </c>
      <c r="I67" s="66">
        <f>IFERROR((G67-C67)/G67,0)</f>
        <v/>
      </c>
    </row>
    <row r="68">
      <c r="A68" s="7" t="inlineStr">
        <is>
          <t>Utilities</t>
        </is>
      </c>
      <c r="B68" s="7" t="inlineStr">
        <is>
          <t>Internet and Telecommunications</t>
        </is>
      </c>
      <c r="C68" s="66">
        <f>IFERROR(IF('Dashboard'!$E$4="All Departments",SUMIFS('Transactions'!$I$7:$I$506,'Transactions'!$B$7:$B$506,'Dashboard'!$B$4,'Transactions'!$C$7:$C$506,"Actual",'Transactions'!$F$7:$F$506,$B68),SUMIFS('Transactions'!$I$7:$I$506,'Transactions'!$B$7:$B$506,'Dashboard'!$B$4,'Transactions'!$C$7:$C$506,"Actual",'Transactions'!$F$7:$F$506,$B68,'Transactions'!$D$7:$D$506,'Dashboard'!$E$4)),0)</f>
        <v/>
      </c>
      <c r="D68" s="66">
        <f>IFERROR(IF('Dashboard'!$E$4="All Departments",SUMIFS('Transactions'!$I$7:$I$506,'Transactions'!$B$7:$B$506,'Dashboard'!$B$4,'Transactions'!$C$7:$C$506,"Budget",'Transactions'!$F$7:$F$506,$B68),SUMIFS('Transactions'!$I$7:$I$506,'Transactions'!$B$7:$B$506,'Dashboard'!$B$4,'Transactions'!$C$7:$C$506,"Budget",'Transactions'!$F$7:$F$506,$B68,'Transactions'!$D$7:$D$506,'Dashboard'!$E$4)),0)</f>
        <v/>
      </c>
      <c r="E68" s="66">
        <f>IFERROR(D68-C68,0)</f>
        <v/>
      </c>
      <c r="F68" s="66">
        <f>IFERROR((D68-C68)/D68,0)</f>
        <v/>
      </c>
      <c r="G68" s="66">
        <f>IFERROR(IF('Dashboard'!$E$4="All Departments",SUMIFS('Transactions'!$I$7:$I$506,'Transactions'!$B$7:$B$506,EDATE('Dashboard'!$B$4,-1),'Transactions'!$C$7:$C$506,"Actual",'Transactions'!$F$7:$F$506,$B68),SUMIFS('Transactions'!$I$7:$I$506,'Transactions'!$B$7:$B$506,EDATE('Dashboard'!$B$4,-1),'Transactions'!$C$7:$C$506,"Actual",'Transactions'!$F$7:$F$506,$B68,'Transactions'!$D$7:$D$506,'Dashboard'!$E$4)),0)</f>
        <v/>
      </c>
      <c r="H68" s="66">
        <f>IFERROR(G68-C68,0)</f>
        <v/>
      </c>
      <c r="I68" s="66">
        <f>IFERROR((G68-C68)/G68,0)</f>
        <v/>
      </c>
    </row>
    <row r="69">
      <c r="A69" s="7" t="inlineStr">
        <is>
          <t>Utilities</t>
        </is>
      </c>
      <c r="B69" s="7" t="inlineStr">
        <is>
          <t>Waste Removal</t>
        </is>
      </c>
      <c r="C69" s="66">
        <f>IFERROR(IF('Dashboard'!$E$4="All Departments",SUMIFS('Transactions'!$I$7:$I$506,'Transactions'!$B$7:$B$506,'Dashboard'!$B$4,'Transactions'!$C$7:$C$506,"Actual",'Transactions'!$F$7:$F$506,$B69),SUMIFS('Transactions'!$I$7:$I$506,'Transactions'!$B$7:$B$506,'Dashboard'!$B$4,'Transactions'!$C$7:$C$506,"Actual",'Transactions'!$F$7:$F$506,$B69,'Transactions'!$D$7:$D$506,'Dashboard'!$E$4)),0)</f>
        <v/>
      </c>
      <c r="D69" s="66">
        <f>IFERROR(IF('Dashboard'!$E$4="All Departments",SUMIFS('Transactions'!$I$7:$I$506,'Transactions'!$B$7:$B$506,'Dashboard'!$B$4,'Transactions'!$C$7:$C$506,"Budget",'Transactions'!$F$7:$F$506,$B69),SUMIFS('Transactions'!$I$7:$I$506,'Transactions'!$B$7:$B$506,'Dashboard'!$B$4,'Transactions'!$C$7:$C$506,"Budget",'Transactions'!$F$7:$F$506,$B69,'Transactions'!$D$7:$D$506,'Dashboard'!$E$4)),0)</f>
        <v/>
      </c>
      <c r="E69" s="66">
        <f>IFERROR(D69-C69,0)</f>
        <v/>
      </c>
      <c r="F69" s="66">
        <f>IFERROR((D69-C69)/D69,0)</f>
        <v/>
      </c>
      <c r="G69" s="66">
        <f>IFERROR(IF('Dashboard'!$E$4="All Departments",SUMIFS('Transactions'!$I$7:$I$506,'Transactions'!$B$7:$B$506,EDATE('Dashboard'!$B$4,-1),'Transactions'!$C$7:$C$506,"Actual",'Transactions'!$F$7:$F$506,$B69),SUMIFS('Transactions'!$I$7:$I$506,'Transactions'!$B$7:$B$506,EDATE('Dashboard'!$B$4,-1),'Transactions'!$C$7:$C$506,"Actual",'Transactions'!$F$7:$F$506,$B69,'Transactions'!$D$7:$D$506,'Dashboard'!$E$4)),0)</f>
        <v/>
      </c>
      <c r="H69" s="66">
        <f>IFERROR(G69-C69,0)</f>
        <v/>
      </c>
      <c r="I69" s="66">
        <f>IFERROR((G69-C69)/G69,0)</f>
        <v/>
      </c>
    </row>
    <row r="70">
      <c r="A70" s="28" t="inlineStr">
        <is>
          <t>Utilities</t>
        </is>
      </c>
      <c r="B70" s="28" t="inlineStr">
        <is>
          <t>Total Utilities</t>
        </is>
      </c>
      <c r="C70" s="67">
        <f>IFERROR(SUM(C65,C66,C67,C68,C69),0)</f>
        <v/>
      </c>
      <c r="D70" s="67">
        <f>IFERROR(SUM(D65,D66,D67,D68,D69),0)</f>
        <v/>
      </c>
      <c r="E70" s="67">
        <f>IFERROR(D70-C70,0)</f>
        <v/>
      </c>
      <c r="F70" s="67">
        <f>IFERROR((D70-C70)/D70,0)</f>
        <v/>
      </c>
      <c r="G70" s="67">
        <f>IFERROR(SUM(G65,G66,G67,G68,G69),0)</f>
        <v/>
      </c>
      <c r="H70" s="67">
        <f>IFERROR(G70-C70,0)</f>
        <v/>
      </c>
      <c r="I70" s="67">
        <f>IFERROR((G70-C70)/G70,0)</f>
        <v/>
      </c>
    </row>
    <row r="71">
      <c r="A71" s="28" t="inlineStr">
        <is>
          <t>Undistributed Operating Expenses</t>
        </is>
      </c>
      <c r="B71" s="28" t="inlineStr">
        <is>
          <t>Total Undistributed Operating Expenses</t>
        </is>
      </c>
      <c r="C71" s="67">
        <f>IFERROR(SUM(C49,C56,C63,C70),0)</f>
        <v/>
      </c>
      <c r="D71" s="67">
        <f>IFERROR(SUM(D49,D56,D63,D70),0)</f>
        <v/>
      </c>
      <c r="E71" s="67">
        <f>IFERROR(D71-C71,0)</f>
        <v/>
      </c>
      <c r="F71" s="67">
        <f>IFERROR((D71-C71)/D71,0)</f>
        <v/>
      </c>
      <c r="G71" s="67">
        <f>IFERROR(SUM(G49,G56,G63,G70),0)</f>
        <v/>
      </c>
      <c r="H71" s="67">
        <f>IFERROR(G71-C71,0)</f>
        <v/>
      </c>
      <c r="I71" s="67">
        <f>IFERROR((G71-C71)/G71,0)</f>
        <v/>
      </c>
    </row>
    <row r="72">
      <c r="A72" s="30" t="inlineStr">
        <is>
          <t>Operating Profit</t>
        </is>
      </c>
      <c r="B72" s="30" t="inlineStr">
        <is>
          <t>Gross Operating Profit</t>
        </is>
      </c>
      <c r="C72" s="68">
        <f>IFERROR(C40-C71,0)</f>
        <v/>
      </c>
      <c r="D72" s="68">
        <f>IFERROR(D40-D71,0)</f>
        <v/>
      </c>
      <c r="E72" s="68">
        <f>IFERROR(C72-D72,0)</f>
        <v/>
      </c>
      <c r="F72" s="68">
        <f>IFERROR((C72-D72)/D72,0)</f>
        <v/>
      </c>
      <c r="G72" s="68">
        <f>IFERROR(G40-G71,0)</f>
        <v/>
      </c>
      <c r="H72" s="68">
        <f>IFERROR(C72-G72,0)</f>
        <v/>
      </c>
      <c r="I72" s="68">
        <f>IFERROR((C72-G72)/G72,0)</f>
        <v/>
      </c>
    </row>
    <row r="73">
      <c r="A73" s="28" t="inlineStr">
        <is>
          <t>Operating Profit</t>
        </is>
      </c>
      <c r="B73" s="28" t="inlineStr">
        <is>
          <t>GOP Margin</t>
        </is>
      </c>
      <c r="C73" s="69">
        <f>IFERROR(C72/C14,0)</f>
        <v/>
      </c>
      <c r="D73" s="69">
        <f>IFERROR(D72/D14,0)</f>
        <v/>
      </c>
      <c r="E73" s="69">
        <f>IFERROR(C73-D73,0)</f>
        <v/>
      </c>
      <c r="F73" s="69">
        <f>IFERROR((C73-D73)/D73,0)</f>
        <v/>
      </c>
      <c r="G73" s="69">
        <f>IFERROR(G72/G14,0)</f>
        <v/>
      </c>
      <c r="H73" s="69">
        <f>IFERROR(C73-G73,0)</f>
        <v/>
      </c>
      <c r="I73" s="69">
        <f>IFERROR((C73-G73)/G73,0)</f>
        <v/>
      </c>
    </row>
    <row r="74">
      <c r="A74" s="14" t="inlineStr">
        <is>
          <t>Fixed Charges</t>
        </is>
      </c>
      <c r="B74" s="14" t="inlineStr"/>
      <c r="C74" s="65" t="n"/>
      <c r="D74" s="65" t="n"/>
      <c r="E74" s="65" t="n"/>
      <c r="F74" s="65" t="n"/>
      <c r="G74" s="65" t="n"/>
      <c r="H74" s="65" t="n"/>
      <c r="I74" s="65" t="n"/>
    </row>
    <row r="75">
      <c r="A75" s="7" t="inlineStr">
        <is>
          <t>Fixed Charges</t>
        </is>
      </c>
      <c r="B75" s="7" t="inlineStr">
        <is>
          <t>Property Taxes</t>
        </is>
      </c>
      <c r="C75" s="66">
        <f>IFERROR(IF('Dashboard'!$E$4="All Departments",SUMIFS('Transactions'!$I$7:$I$506,'Transactions'!$B$7:$B$506,'Dashboard'!$B$4,'Transactions'!$C$7:$C$506,"Actual",'Transactions'!$F$7:$F$506,$B75),SUMIFS('Transactions'!$I$7:$I$506,'Transactions'!$B$7:$B$506,'Dashboard'!$B$4,'Transactions'!$C$7:$C$506,"Actual",'Transactions'!$F$7:$F$506,$B75,'Transactions'!$D$7:$D$506,'Dashboard'!$E$4)),0)</f>
        <v/>
      </c>
      <c r="D75" s="66">
        <f>IFERROR(IF('Dashboard'!$E$4="All Departments",SUMIFS('Transactions'!$I$7:$I$506,'Transactions'!$B$7:$B$506,'Dashboard'!$B$4,'Transactions'!$C$7:$C$506,"Budget",'Transactions'!$F$7:$F$506,$B75),SUMIFS('Transactions'!$I$7:$I$506,'Transactions'!$B$7:$B$506,'Dashboard'!$B$4,'Transactions'!$C$7:$C$506,"Budget",'Transactions'!$F$7:$F$506,$B75,'Transactions'!$D$7:$D$506,'Dashboard'!$E$4)),0)</f>
        <v/>
      </c>
      <c r="E75" s="66">
        <f>IFERROR(D75-C75,0)</f>
        <v/>
      </c>
      <c r="F75" s="66">
        <f>IFERROR((D75-C75)/D75,0)</f>
        <v/>
      </c>
      <c r="G75" s="66">
        <f>IFERROR(IF('Dashboard'!$E$4="All Departments",SUMIFS('Transactions'!$I$7:$I$506,'Transactions'!$B$7:$B$506,EDATE('Dashboard'!$B$4,-1),'Transactions'!$C$7:$C$506,"Actual",'Transactions'!$F$7:$F$506,$B75),SUMIFS('Transactions'!$I$7:$I$506,'Transactions'!$B$7:$B$506,EDATE('Dashboard'!$B$4,-1),'Transactions'!$C$7:$C$506,"Actual",'Transactions'!$F$7:$F$506,$B75,'Transactions'!$D$7:$D$506,'Dashboard'!$E$4)),0)</f>
        <v/>
      </c>
      <c r="H75" s="66">
        <f>IFERROR(G75-C75,0)</f>
        <v/>
      </c>
      <c r="I75" s="66">
        <f>IFERROR((G75-C75)/G75,0)</f>
        <v/>
      </c>
    </row>
    <row r="76">
      <c r="A76" s="7" t="inlineStr">
        <is>
          <t>Fixed Charges</t>
        </is>
      </c>
      <c r="B76" s="7" t="inlineStr">
        <is>
          <t>Property Insurance</t>
        </is>
      </c>
      <c r="C76" s="66">
        <f>IFERROR(IF('Dashboard'!$E$4="All Departments",SUMIFS('Transactions'!$I$7:$I$506,'Transactions'!$B$7:$B$506,'Dashboard'!$B$4,'Transactions'!$C$7:$C$506,"Actual",'Transactions'!$F$7:$F$506,$B76),SUMIFS('Transactions'!$I$7:$I$506,'Transactions'!$B$7:$B$506,'Dashboard'!$B$4,'Transactions'!$C$7:$C$506,"Actual",'Transactions'!$F$7:$F$506,$B76,'Transactions'!$D$7:$D$506,'Dashboard'!$E$4)),0)</f>
        <v/>
      </c>
      <c r="D76" s="66">
        <f>IFERROR(IF('Dashboard'!$E$4="All Departments",SUMIFS('Transactions'!$I$7:$I$506,'Transactions'!$B$7:$B$506,'Dashboard'!$B$4,'Transactions'!$C$7:$C$506,"Budget",'Transactions'!$F$7:$F$506,$B76),SUMIFS('Transactions'!$I$7:$I$506,'Transactions'!$B$7:$B$506,'Dashboard'!$B$4,'Transactions'!$C$7:$C$506,"Budget",'Transactions'!$F$7:$F$506,$B76,'Transactions'!$D$7:$D$506,'Dashboard'!$E$4)),0)</f>
        <v/>
      </c>
      <c r="E76" s="66">
        <f>IFERROR(D76-C76,0)</f>
        <v/>
      </c>
      <c r="F76" s="66">
        <f>IFERROR((D76-C76)/D76,0)</f>
        <v/>
      </c>
      <c r="G76" s="66">
        <f>IFERROR(IF('Dashboard'!$E$4="All Departments",SUMIFS('Transactions'!$I$7:$I$506,'Transactions'!$B$7:$B$506,EDATE('Dashboard'!$B$4,-1),'Transactions'!$C$7:$C$506,"Actual",'Transactions'!$F$7:$F$506,$B76),SUMIFS('Transactions'!$I$7:$I$506,'Transactions'!$B$7:$B$506,EDATE('Dashboard'!$B$4,-1),'Transactions'!$C$7:$C$506,"Actual",'Transactions'!$F$7:$F$506,$B76,'Transactions'!$D$7:$D$506,'Dashboard'!$E$4)),0)</f>
        <v/>
      </c>
      <c r="H76" s="66">
        <f>IFERROR(G76-C76,0)</f>
        <v/>
      </c>
      <c r="I76" s="66">
        <f>IFERROR((G76-C76)/G76,0)</f>
        <v/>
      </c>
    </row>
    <row r="77">
      <c r="A77" s="7" t="inlineStr">
        <is>
          <t>Fixed Charges</t>
        </is>
      </c>
      <c r="B77" s="7" t="inlineStr">
        <is>
          <t>Equipment and Building Rent</t>
        </is>
      </c>
      <c r="C77" s="66">
        <f>IFERROR(IF('Dashboard'!$E$4="All Departments",SUMIFS('Transactions'!$I$7:$I$506,'Transactions'!$B$7:$B$506,'Dashboard'!$B$4,'Transactions'!$C$7:$C$506,"Actual",'Transactions'!$F$7:$F$506,$B77),SUMIFS('Transactions'!$I$7:$I$506,'Transactions'!$B$7:$B$506,'Dashboard'!$B$4,'Transactions'!$C$7:$C$506,"Actual",'Transactions'!$F$7:$F$506,$B77,'Transactions'!$D$7:$D$506,'Dashboard'!$E$4)),0)</f>
        <v/>
      </c>
      <c r="D77" s="66">
        <f>IFERROR(IF('Dashboard'!$E$4="All Departments",SUMIFS('Transactions'!$I$7:$I$506,'Transactions'!$B$7:$B$506,'Dashboard'!$B$4,'Transactions'!$C$7:$C$506,"Budget",'Transactions'!$F$7:$F$506,$B77),SUMIFS('Transactions'!$I$7:$I$506,'Transactions'!$B$7:$B$506,'Dashboard'!$B$4,'Transactions'!$C$7:$C$506,"Budget",'Transactions'!$F$7:$F$506,$B77,'Transactions'!$D$7:$D$506,'Dashboard'!$E$4)),0)</f>
        <v/>
      </c>
      <c r="E77" s="66">
        <f>IFERROR(D77-C77,0)</f>
        <v/>
      </c>
      <c r="F77" s="66">
        <f>IFERROR((D77-C77)/D77,0)</f>
        <v/>
      </c>
      <c r="G77" s="66">
        <f>IFERROR(IF('Dashboard'!$E$4="All Departments",SUMIFS('Transactions'!$I$7:$I$506,'Transactions'!$B$7:$B$506,EDATE('Dashboard'!$B$4,-1),'Transactions'!$C$7:$C$506,"Actual",'Transactions'!$F$7:$F$506,$B77),SUMIFS('Transactions'!$I$7:$I$506,'Transactions'!$B$7:$B$506,EDATE('Dashboard'!$B$4,-1),'Transactions'!$C$7:$C$506,"Actual",'Transactions'!$F$7:$F$506,$B77,'Transactions'!$D$7:$D$506,'Dashboard'!$E$4)),0)</f>
        <v/>
      </c>
      <c r="H77" s="66">
        <f>IFERROR(G77-C77,0)</f>
        <v/>
      </c>
      <c r="I77" s="66">
        <f>IFERROR((G77-C77)/G77,0)</f>
        <v/>
      </c>
    </row>
    <row r="78">
      <c r="A78" s="7" t="inlineStr">
        <is>
          <t>Fixed Charges</t>
        </is>
      </c>
      <c r="B78" s="7" t="inlineStr">
        <is>
          <t>Management Fees</t>
        </is>
      </c>
      <c r="C78" s="66">
        <f>IFERROR(IF('Dashboard'!$E$4="All Departments",SUMIFS('Transactions'!$I$7:$I$506,'Transactions'!$B$7:$B$506,'Dashboard'!$B$4,'Transactions'!$C$7:$C$506,"Actual",'Transactions'!$F$7:$F$506,$B78),SUMIFS('Transactions'!$I$7:$I$506,'Transactions'!$B$7:$B$506,'Dashboard'!$B$4,'Transactions'!$C$7:$C$506,"Actual",'Transactions'!$F$7:$F$506,$B78,'Transactions'!$D$7:$D$506,'Dashboard'!$E$4)),0)</f>
        <v/>
      </c>
      <c r="D78" s="66">
        <f>IFERROR(IF('Dashboard'!$E$4="All Departments",SUMIFS('Transactions'!$I$7:$I$506,'Transactions'!$B$7:$B$506,'Dashboard'!$B$4,'Transactions'!$C$7:$C$506,"Budget",'Transactions'!$F$7:$F$506,$B78),SUMIFS('Transactions'!$I$7:$I$506,'Transactions'!$B$7:$B$506,'Dashboard'!$B$4,'Transactions'!$C$7:$C$506,"Budget",'Transactions'!$F$7:$F$506,$B78,'Transactions'!$D$7:$D$506,'Dashboard'!$E$4)),0)</f>
        <v/>
      </c>
      <c r="E78" s="66">
        <f>IFERROR(D78-C78,0)</f>
        <v/>
      </c>
      <c r="F78" s="66">
        <f>IFERROR((D78-C78)/D78,0)</f>
        <v/>
      </c>
      <c r="G78" s="66">
        <f>IFERROR(IF('Dashboard'!$E$4="All Departments",SUMIFS('Transactions'!$I$7:$I$506,'Transactions'!$B$7:$B$506,EDATE('Dashboard'!$B$4,-1),'Transactions'!$C$7:$C$506,"Actual",'Transactions'!$F$7:$F$506,$B78),SUMIFS('Transactions'!$I$7:$I$506,'Transactions'!$B$7:$B$506,EDATE('Dashboard'!$B$4,-1),'Transactions'!$C$7:$C$506,"Actual",'Transactions'!$F$7:$F$506,$B78,'Transactions'!$D$7:$D$506,'Dashboard'!$E$4)),0)</f>
        <v/>
      </c>
      <c r="H78" s="66">
        <f>IFERROR(G78-C78,0)</f>
        <v/>
      </c>
      <c r="I78" s="66">
        <f>IFERROR((G78-C78)/G78,0)</f>
        <v/>
      </c>
    </row>
    <row r="79">
      <c r="A79" s="7" t="inlineStr">
        <is>
          <t>Fixed Charges</t>
        </is>
      </c>
      <c r="B79" s="7" t="inlineStr">
        <is>
          <t>Franchise Fees</t>
        </is>
      </c>
      <c r="C79" s="66">
        <f>IFERROR(IF('Dashboard'!$E$4="All Departments",SUMIFS('Transactions'!$I$7:$I$506,'Transactions'!$B$7:$B$506,'Dashboard'!$B$4,'Transactions'!$C$7:$C$506,"Actual",'Transactions'!$F$7:$F$506,$B79),SUMIFS('Transactions'!$I$7:$I$506,'Transactions'!$B$7:$B$506,'Dashboard'!$B$4,'Transactions'!$C$7:$C$506,"Actual",'Transactions'!$F$7:$F$506,$B79,'Transactions'!$D$7:$D$506,'Dashboard'!$E$4)),0)</f>
        <v/>
      </c>
      <c r="D79" s="66">
        <f>IFERROR(IF('Dashboard'!$E$4="All Departments",SUMIFS('Transactions'!$I$7:$I$506,'Transactions'!$B$7:$B$506,'Dashboard'!$B$4,'Transactions'!$C$7:$C$506,"Budget",'Transactions'!$F$7:$F$506,$B79),SUMIFS('Transactions'!$I$7:$I$506,'Transactions'!$B$7:$B$506,'Dashboard'!$B$4,'Transactions'!$C$7:$C$506,"Budget",'Transactions'!$F$7:$F$506,$B79,'Transactions'!$D$7:$D$506,'Dashboard'!$E$4)),0)</f>
        <v/>
      </c>
      <c r="E79" s="66">
        <f>IFERROR(D79-C79,0)</f>
        <v/>
      </c>
      <c r="F79" s="66">
        <f>IFERROR((D79-C79)/D79,0)</f>
        <v/>
      </c>
      <c r="G79" s="66">
        <f>IFERROR(IF('Dashboard'!$E$4="All Departments",SUMIFS('Transactions'!$I$7:$I$506,'Transactions'!$B$7:$B$506,EDATE('Dashboard'!$B$4,-1),'Transactions'!$C$7:$C$506,"Actual",'Transactions'!$F$7:$F$506,$B79),SUMIFS('Transactions'!$I$7:$I$506,'Transactions'!$B$7:$B$506,EDATE('Dashboard'!$B$4,-1),'Transactions'!$C$7:$C$506,"Actual",'Transactions'!$F$7:$F$506,$B79,'Transactions'!$D$7:$D$506,'Dashboard'!$E$4)),0)</f>
        <v/>
      </c>
      <c r="H79" s="66">
        <f>IFERROR(G79-C79,0)</f>
        <v/>
      </c>
      <c r="I79" s="66">
        <f>IFERROR((G79-C79)/G79,0)</f>
        <v/>
      </c>
    </row>
    <row r="80">
      <c r="A80" s="7" t="inlineStr">
        <is>
          <t>Fixed Charges</t>
        </is>
      </c>
      <c r="B80" s="7" t="inlineStr">
        <is>
          <t>Reserve for Replacement</t>
        </is>
      </c>
      <c r="C80" s="66">
        <f>IFERROR(IF('Dashboard'!$E$4="All Departments",SUMIFS('Transactions'!$I$7:$I$506,'Transactions'!$B$7:$B$506,'Dashboard'!$B$4,'Transactions'!$C$7:$C$506,"Actual",'Transactions'!$F$7:$F$506,$B80),SUMIFS('Transactions'!$I$7:$I$506,'Transactions'!$B$7:$B$506,'Dashboard'!$B$4,'Transactions'!$C$7:$C$506,"Actual",'Transactions'!$F$7:$F$506,$B80,'Transactions'!$D$7:$D$506,'Dashboard'!$E$4)),0)</f>
        <v/>
      </c>
      <c r="D80" s="66">
        <f>IFERROR(IF('Dashboard'!$E$4="All Departments",SUMIFS('Transactions'!$I$7:$I$506,'Transactions'!$B$7:$B$506,'Dashboard'!$B$4,'Transactions'!$C$7:$C$506,"Budget",'Transactions'!$F$7:$F$506,$B80),SUMIFS('Transactions'!$I$7:$I$506,'Transactions'!$B$7:$B$506,'Dashboard'!$B$4,'Transactions'!$C$7:$C$506,"Budget",'Transactions'!$F$7:$F$506,$B80,'Transactions'!$D$7:$D$506,'Dashboard'!$E$4)),0)</f>
        <v/>
      </c>
      <c r="E80" s="66">
        <f>IFERROR(D80-C80,0)</f>
        <v/>
      </c>
      <c r="F80" s="66">
        <f>IFERROR((D80-C80)/D80,0)</f>
        <v/>
      </c>
      <c r="G80" s="66">
        <f>IFERROR(IF('Dashboard'!$E$4="All Departments",SUMIFS('Transactions'!$I$7:$I$506,'Transactions'!$B$7:$B$506,EDATE('Dashboard'!$B$4,-1),'Transactions'!$C$7:$C$506,"Actual",'Transactions'!$F$7:$F$506,$B80),SUMIFS('Transactions'!$I$7:$I$506,'Transactions'!$B$7:$B$506,EDATE('Dashboard'!$B$4,-1),'Transactions'!$C$7:$C$506,"Actual",'Transactions'!$F$7:$F$506,$B80,'Transactions'!$D$7:$D$506,'Dashboard'!$E$4)),0)</f>
        <v/>
      </c>
      <c r="H80" s="66">
        <f>IFERROR(G80-C80,0)</f>
        <v/>
      </c>
      <c r="I80" s="66">
        <f>IFERROR((G80-C80)/G80,0)</f>
        <v/>
      </c>
    </row>
    <row r="81">
      <c r="A81" s="7" t="inlineStr">
        <is>
          <t>Fixed Charges</t>
        </is>
      </c>
      <c r="B81" s="7" t="inlineStr">
        <is>
          <t>Other Fixed Charges</t>
        </is>
      </c>
      <c r="C81" s="66">
        <f>IFERROR(IF('Dashboard'!$E$4="All Departments",SUMIFS('Transactions'!$I$7:$I$506,'Transactions'!$B$7:$B$506,'Dashboard'!$B$4,'Transactions'!$C$7:$C$506,"Actual",'Transactions'!$F$7:$F$506,$B81),SUMIFS('Transactions'!$I$7:$I$506,'Transactions'!$B$7:$B$506,'Dashboard'!$B$4,'Transactions'!$C$7:$C$506,"Actual",'Transactions'!$F$7:$F$506,$B81,'Transactions'!$D$7:$D$506,'Dashboard'!$E$4)),0)</f>
        <v/>
      </c>
      <c r="D81" s="66">
        <f>IFERROR(IF('Dashboard'!$E$4="All Departments",SUMIFS('Transactions'!$I$7:$I$506,'Transactions'!$B$7:$B$506,'Dashboard'!$B$4,'Transactions'!$C$7:$C$506,"Budget",'Transactions'!$F$7:$F$506,$B81),SUMIFS('Transactions'!$I$7:$I$506,'Transactions'!$B$7:$B$506,'Dashboard'!$B$4,'Transactions'!$C$7:$C$506,"Budget",'Transactions'!$F$7:$F$506,$B81,'Transactions'!$D$7:$D$506,'Dashboard'!$E$4)),0)</f>
        <v/>
      </c>
      <c r="E81" s="66">
        <f>IFERROR(D81-C81,0)</f>
        <v/>
      </c>
      <c r="F81" s="66">
        <f>IFERROR((D81-C81)/D81,0)</f>
        <v/>
      </c>
      <c r="G81" s="66">
        <f>IFERROR(IF('Dashboard'!$E$4="All Departments",SUMIFS('Transactions'!$I$7:$I$506,'Transactions'!$B$7:$B$506,EDATE('Dashboard'!$B$4,-1),'Transactions'!$C$7:$C$506,"Actual",'Transactions'!$F$7:$F$506,$B81),SUMIFS('Transactions'!$I$7:$I$506,'Transactions'!$B$7:$B$506,EDATE('Dashboard'!$B$4,-1),'Transactions'!$C$7:$C$506,"Actual",'Transactions'!$F$7:$F$506,$B81,'Transactions'!$D$7:$D$506,'Dashboard'!$E$4)),0)</f>
        <v/>
      </c>
      <c r="H81" s="66">
        <f>IFERROR(G81-C81,0)</f>
        <v/>
      </c>
      <c r="I81" s="66">
        <f>IFERROR((G81-C81)/G81,0)</f>
        <v/>
      </c>
    </row>
    <row r="82">
      <c r="A82" s="28" t="inlineStr">
        <is>
          <t>Fixed Charges</t>
        </is>
      </c>
      <c r="B82" s="28" t="inlineStr">
        <is>
          <t>Total Fixed Charges</t>
        </is>
      </c>
      <c r="C82" s="67">
        <f>IFERROR(SUM(C75,C76,C77,C78,C79,C80,C81),0)</f>
        <v/>
      </c>
      <c r="D82" s="67">
        <f>IFERROR(SUM(D75,D76,D77,D78,D79,D80,D81),0)</f>
        <v/>
      </c>
      <c r="E82" s="67">
        <f>IFERROR(D82-C82,0)</f>
        <v/>
      </c>
      <c r="F82" s="67">
        <f>IFERROR((D82-C82)/D82,0)</f>
        <v/>
      </c>
      <c r="G82" s="67">
        <f>IFERROR(SUM(G75,G76,G77,G78,G79,G80,G81),0)</f>
        <v/>
      </c>
      <c r="H82" s="67">
        <f>IFERROR(G82-C82,0)</f>
        <v/>
      </c>
      <c r="I82" s="67">
        <f>IFERROR((G82-C82)/G82,0)</f>
        <v/>
      </c>
    </row>
    <row r="83">
      <c r="A83" s="30" t="inlineStr">
        <is>
          <t>Net Operating Income</t>
        </is>
      </c>
      <c r="B83" s="30" t="inlineStr">
        <is>
          <t>Net Operating Income</t>
        </is>
      </c>
      <c r="C83" s="68">
        <f>IFERROR(C72-C82,0)</f>
        <v/>
      </c>
      <c r="D83" s="68">
        <f>IFERROR(D72-D82,0)</f>
        <v/>
      </c>
      <c r="E83" s="68">
        <f>IFERROR(C83-D83,0)</f>
        <v/>
      </c>
      <c r="F83" s="68">
        <f>IFERROR((C83-D83)/D83,0)</f>
        <v/>
      </c>
      <c r="G83" s="68">
        <f>IFERROR(G72-G82,0)</f>
        <v/>
      </c>
      <c r="H83" s="68">
        <f>IFERROR(C83-G83,0)</f>
        <v/>
      </c>
      <c r="I83" s="68">
        <f>IFERROR((C83-G83)/G83,0)</f>
        <v/>
      </c>
    </row>
    <row r="84">
      <c r="A84" s="28" t="inlineStr">
        <is>
          <t>Net Operating Income</t>
        </is>
      </c>
      <c r="B84" s="28" t="inlineStr">
        <is>
          <t>NOI Margin</t>
        </is>
      </c>
      <c r="C84" s="69">
        <f>IFERROR(C83/C14,0)</f>
        <v/>
      </c>
      <c r="D84" s="69">
        <f>IFERROR(D83/D14,0)</f>
        <v/>
      </c>
      <c r="E84" s="69">
        <f>IFERROR(C84-D84,0)</f>
        <v/>
      </c>
      <c r="F84" s="69">
        <f>IFERROR((C84-D84)/D84,0)</f>
        <v/>
      </c>
      <c r="G84" s="69">
        <f>IFERROR(G83/G14,0)</f>
        <v/>
      </c>
      <c r="H84" s="69">
        <f>IFERROR(C84-G84,0)</f>
        <v/>
      </c>
      <c r="I84" s="69">
        <f>IFERROR((C84-G84)/G84,0)</f>
        <v/>
      </c>
    </row>
    <row r="85">
      <c r="C85" s="66">
        <f>""</f>
        <v/>
      </c>
      <c r="D85" s="66">
        <f>""</f>
        <v/>
      </c>
      <c r="E85" s="66">
        <f>""</f>
        <v/>
      </c>
      <c r="F85" s="66">
        <f>""</f>
        <v/>
      </c>
      <c r="G85" s="66">
        <f>""</f>
        <v/>
      </c>
      <c r="H85" s="66">
        <f>""</f>
        <v/>
      </c>
      <c r="I85" s="66">
        <f>""</f>
        <v/>
      </c>
    </row>
    <row r="86">
      <c r="C86" s="66">
        <f>""</f>
        <v/>
      </c>
      <c r="D86" s="66">
        <f>""</f>
        <v/>
      </c>
      <c r="E86" s="66">
        <f>""</f>
        <v/>
      </c>
      <c r="F86" s="66">
        <f>""</f>
        <v/>
      </c>
      <c r="G86" s="66">
        <f>""</f>
        <v/>
      </c>
      <c r="H86" s="66">
        <f>""</f>
        <v/>
      </c>
      <c r="I86" s="66">
        <f>""</f>
        <v/>
      </c>
    </row>
    <row r="87">
      <c r="C87" s="66">
        <f>""</f>
        <v/>
      </c>
      <c r="D87" s="66">
        <f>""</f>
        <v/>
      </c>
      <c r="E87" s="66">
        <f>""</f>
        <v/>
      </c>
      <c r="F87" s="66">
        <f>""</f>
        <v/>
      </c>
      <c r="G87" s="66">
        <f>""</f>
        <v/>
      </c>
      <c r="H87" s="66">
        <f>""</f>
        <v/>
      </c>
      <c r="I87" s="66">
        <f>""</f>
        <v/>
      </c>
    </row>
    <row r="88">
      <c r="C88" s="66">
        <f>""</f>
        <v/>
      </c>
      <c r="D88" s="66">
        <f>""</f>
        <v/>
      </c>
      <c r="E88" s="66">
        <f>""</f>
        <v/>
      </c>
      <c r="F88" s="66">
        <f>""</f>
        <v/>
      </c>
      <c r="G88" s="66">
        <f>""</f>
        <v/>
      </c>
      <c r="H88" s="66">
        <f>""</f>
        <v/>
      </c>
      <c r="I88" s="66">
        <f>""</f>
        <v/>
      </c>
    </row>
    <row r="89">
      <c r="C89" s="66">
        <f>""</f>
        <v/>
      </c>
      <c r="D89" s="66">
        <f>""</f>
        <v/>
      </c>
      <c r="E89" s="66">
        <f>""</f>
        <v/>
      </c>
      <c r="F89" s="66">
        <f>""</f>
        <v/>
      </c>
      <c r="G89" s="66">
        <f>""</f>
        <v/>
      </c>
      <c r="H89" s="66">
        <f>""</f>
        <v/>
      </c>
      <c r="I89" s="66">
        <f>""</f>
        <v/>
      </c>
    </row>
    <row r="90">
      <c r="C90" s="66">
        <f>""</f>
        <v/>
      </c>
      <c r="D90" s="66">
        <f>""</f>
        <v/>
      </c>
      <c r="E90" s="66">
        <f>""</f>
        <v/>
      </c>
      <c r="F90" s="66">
        <f>""</f>
        <v/>
      </c>
      <c r="G90" s="66">
        <f>""</f>
        <v/>
      </c>
      <c r="H90" s="66">
        <f>""</f>
        <v/>
      </c>
      <c r="I90" s="66">
        <f>""</f>
        <v/>
      </c>
    </row>
    <row r="91">
      <c r="C91" s="66">
        <f>""</f>
        <v/>
      </c>
      <c r="D91" s="66">
        <f>""</f>
        <v/>
      </c>
      <c r="E91" s="66">
        <f>""</f>
        <v/>
      </c>
      <c r="F91" s="66">
        <f>""</f>
        <v/>
      </c>
      <c r="G91" s="66">
        <f>""</f>
        <v/>
      </c>
      <c r="H91" s="66">
        <f>""</f>
        <v/>
      </c>
      <c r="I91" s="66">
        <f>""</f>
        <v/>
      </c>
    </row>
    <row r="92">
      <c r="C92" s="66">
        <f>""</f>
        <v/>
      </c>
      <c r="D92" s="66">
        <f>""</f>
        <v/>
      </c>
      <c r="E92" s="66">
        <f>""</f>
        <v/>
      </c>
      <c r="F92" s="66">
        <f>""</f>
        <v/>
      </c>
      <c r="G92" s="66">
        <f>""</f>
        <v/>
      </c>
      <c r="H92" s="66">
        <f>""</f>
        <v/>
      </c>
      <c r="I92" s="66">
        <f>""</f>
        <v/>
      </c>
    </row>
    <row r="93">
      <c r="C93" s="66">
        <f>""</f>
        <v/>
      </c>
      <c r="D93" s="66">
        <f>""</f>
        <v/>
      </c>
      <c r="E93" s="66">
        <f>""</f>
        <v/>
      </c>
      <c r="F93" s="66">
        <f>""</f>
        <v/>
      </c>
      <c r="G93" s="66">
        <f>""</f>
        <v/>
      </c>
      <c r="H93" s="66">
        <f>""</f>
        <v/>
      </c>
      <c r="I93" s="66">
        <f>""</f>
        <v/>
      </c>
    </row>
    <row r="94">
      <c r="C94" s="66">
        <f>""</f>
        <v/>
      </c>
      <c r="D94" s="66">
        <f>""</f>
        <v/>
      </c>
      <c r="E94" s="66">
        <f>""</f>
        <v/>
      </c>
      <c r="F94" s="66">
        <f>""</f>
        <v/>
      </c>
      <c r="G94" s="66">
        <f>""</f>
        <v/>
      </c>
      <c r="H94" s="66">
        <f>""</f>
        <v/>
      </c>
      <c r="I94" s="66">
        <f>""</f>
        <v/>
      </c>
    </row>
    <row r="95">
      <c r="C95" s="66">
        <f>""</f>
        <v/>
      </c>
      <c r="D95" s="66">
        <f>""</f>
        <v/>
      </c>
      <c r="E95" s="66">
        <f>""</f>
        <v/>
      </c>
      <c r="F95" s="66">
        <f>""</f>
        <v/>
      </c>
      <c r="G95" s="66">
        <f>""</f>
        <v/>
      </c>
      <c r="H95" s="66">
        <f>""</f>
        <v/>
      </c>
      <c r="I95" s="66">
        <f>""</f>
        <v/>
      </c>
    </row>
    <row r="96">
      <c r="C96" s="66">
        <f>""</f>
        <v/>
      </c>
      <c r="D96" s="66">
        <f>""</f>
        <v/>
      </c>
      <c r="E96" s="66">
        <f>""</f>
        <v/>
      </c>
      <c r="F96" s="66">
        <f>""</f>
        <v/>
      </c>
      <c r="G96" s="66">
        <f>""</f>
        <v/>
      </c>
      <c r="H96" s="66">
        <f>""</f>
        <v/>
      </c>
      <c r="I96" s="66">
        <f>""</f>
        <v/>
      </c>
    </row>
    <row r="97">
      <c r="C97" s="66">
        <f>""</f>
        <v/>
      </c>
      <c r="D97" s="66">
        <f>""</f>
        <v/>
      </c>
      <c r="E97" s="66">
        <f>""</f>
        <v/>
      </c>
      <c r="F97" s="66">
        <f>""</f>
        <v/>
      </c>
      <c r="G97" s="66">
        <f>""</f>
        <v/>
      </c>
      <c r="H97" s="66">
        <f>""</f>
        <v/>
      </c>
      <c r="I97" s="66">
        <f>""</f>
        <v/>
      </c>
    </row>
    <row r="98">
      <c r="C98" s="66">
        <f>""</f>
        <v/>
      </c>
      <c r="D98" s="66">
        <f>""</f>
        <v/>
      </c>
      <c r="E98" s="66">
        <f>""</f>
        <v/>
      </c>
      <c r="F98" s="66">
        <f>""</f>
        <v/>
      </c>
      <c r="G98" s="66">
        <f>""</f>
        <v/>
      </c>
      <c r="H98" s="66">
        <f>""</f>
        <v/>
      </c>
      <c r="I98" s="66">
        <f>""</f>
        <v/>
      </c>
    </row>
    <row r="99">
      <c r="C99" s="66">
        <f>""</f>
        <v/>
      </c>
      <c r="D99" s="66">
        <f>""</f>
        <v/>
      </c>
      <c r="E99" s="66">
        <f>""</f>
        <v/>
      </c>
      <c r="F99" s="66">
        <f>""</f>
        <v/>
      </c>
      <c r="G99" s="66">
        <f>""</f>
        <v/>
      </c>
      <c r="H99" s="66">
        <f>""</f>
        <v/>
      </c>
      <c r="I99" s="66">
        <f>""</f>
        <v/>
      </c>
    </row>
    <row r="100">
      <c r="C100" s="66">
        <f>""</f>
        <v/>
      </c>
      <c r="D100" s="66">
        <f>""</f>
        <v/>
      </c>
      <c r="E100" s="66">
        <f>""</f>
        <v/>
      </c>
      <c r="F100" s="66">
        <f>""</f>
        <v/>
      </c>
      <c r="G100" s="66">
        <f>""</f>
        <v/>
      </c>
      <c r="H100" s="66">
        <f>""</f>
        <v/>
      </c>
      <c r="I100" s="66">
        <f>""</f>
        <v/>
      </c>
    </row>
    <row r="101">
      <c r="C101" s="66">
        <f>""</f>
        <v/>
      </c>
      <c r="D101" s="66">
        <f>""</f>
        <v/>
      </c>
      <c r="E101" s="66">
        <f>""</f>
        <v/>
      </c>
      <c r="F101" s="66">
        <f>""</f>
        <v/>
      </c>
      <c r="G101" s="66">
        <f>""</f>
        <v/>
      </c>
      <c r="H101" s="66">
        <f>""</f>
        <v/>
      </c>
      <c r="I101" s="66">
        <f>""</f>
        <v/>
      </c>
    </row>
  </sheetData>
  <autoFilter ref="A5:I101"/>
  <mergeCells count="1">
    <mergeCell ref="A1:I1"/>
  </mergeCells>
  <conditionalFormatting sqref="C6:I101">
    <cfRule type="cellIs" priority="1" operator="lessThan" dxfId="2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06"/>
  <sheetViews>
    <sheetView showGridLines="0" zoomScale="70" zoomScaleNormal="7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3" customWidth="1" min="3" max="3"/>
    <col width="32" customWidth="1" min="4" max="4"/>
    <col width="31" customWidth="1" min="5" max="5"/>
    <col width="38" customWidth="1" min="6" max="6"/>
    <col width="16" customWidth="1" min="7" max="7"/>
    <col width="37" customWidth="1" min="8" max="8"/>
    <col width="16" customWidth="1" min="9" max="9"/>
    <col width="25" customWidth="1" min="10" max="10"/>
    <col width="26" customWidth="1" min="11" max="11"/>
    <col width="20" customWidth="1" min="12" max="12"/>
    <col width="16" customWidth="1" min="13" max="13"/>
    <col width="40" customWidth="1" min="14" max="14"/>
    <col width="29" customWidth="1" min="15" max="15"/>
  </cols>
  <sheetData>
    <row r="1">
      <c r="A1" s="1" t="inlineStr">
        <is>
          <t>Hotel Monthly Profit and Loss Transactions</t>
        </is>
      </c>
    </row>
    <row r="2">
      <c r="A2" s="33" t="inlineStr">
        <is>
          <t>Enter or paste one summarized monthly record per account, department, scenario, and source reference. Enter revenue and expenses as positive amounts.</t>
        </is>
      </c>
    </row>
    <row r="3">
      <c r="A3" s="33" t="inlineStr">
        <is>
          <t>This workbook does not connect directly to hotel systems. Data may be entered manually or pasted into the prepared table.</t>
        </is>
      </c>
    </row>
    <row r="6">
      <c r="A6" s="34" t="inlineStr">
        <is>
          <t>Transaction Date</t>
        </is>
      </c>
      <c r="B6" s="34" t="inlineStr">
        <is>
          <t>Reporting Month</t>
        </is>
      </c>
      <c r="C6" s="34" t="inlineStr">
        <is>
          <t>Scenario</t>
        </is>
      </c>
      <c r="D6" s="34" t="inlineStr">
        <is>
          <t>Department</t>
        </is>
      </c>
      <c r="E6" s="34" t="inlineStr">
        <is>
          <t>P&amp;L Section</t>
        </is>
      </c>
      <c r="F6" s="34" t="inlineStr">
        <is>
          <t>P&amp;L Line</t>
        </is>
      </c>
      <c r="G6" s="34" t="inlineStr">
        <is>
          <t>Account Code</t>
        </is>
      </c>
      <c r="H6" s="34" t="inlineStr">
        <is>
          <t>Account Description</t>
        </is>
      </c>
      <c r="I6" s="34" t="inlineStr">
        <is>
          <t>Amount</t>
        </is>
      </c>
      <c r="J6" s="34" t="inlineStr">
        <is>
          <t>Source System</t>
        </is>
      </c>
      <c r="K6" s="34" t="inlineStr">
        <is>
          <t>Source Reference</t>
        </is>
      </c>
      <c r="L6" s="34" t="inlineStr">
        <is>
          <t>Prepared By</t>
        </is>
      </c>
      <c r="M6" s="34" t="inlineStr">
        <is>
          <t>Entry Date</t>
        </is>
      </c>
      <c r="N6" s="34" t="inlineStr">
        <is>
          <t>Notes</t>
        </is>
      </c>
      <c r="O6" s="34" t="inlineStr">
        <is>
          <t>Data Check</t>
        </is>
      </c>
    </row>
    <row r="7">
      <c r="A7" s="70" t="n">
        <v>46203</v>
      </c>
      <c r="B7" s="71">
        <f>IFERROR(IF(A7="","",A7-DAY(A7)+1),"")</f>
        <v/>
      </c>
      <c r="C7" s="37" t="inlineStr">
        <is>
          <t>Actual</t>
        </is>
      </c>
      <c r="D7" s="37" t="inlineStr">
        <is>
          <t>Rooms</t>
        </is>
      </c>
      <c r="E7" s="37" t="inlineStr">
        <is>
          <t>Revenue</t>
        </is>
      </c>
      <c r="F7" s="37" t="inlineStr">
        <is>
          <t>Rooms Revenue</t>
        </is>
      </c>
      <c r="G7" s="37" t="inlineStr">
        <is>
          <t>4000</t>
        </is>
      </c>
      <c r="H7" s="37" t="inlineStr">
        <is>
          <t>Guest Room Revenue</t>
        </is>
      </c>
      <c r="I7" s="72" t="n">
        <v>284760</v>
      </c>
      <c r="J7" s="37" t="inlineStr">
        <is>
          <t>PMS Export</t>
        </is>
      </c>
      <c r="K7" s="37" t="inlineStr">
        <is>
          <t>PMS-2026-06-RMREV</t>
        </is>
      </c>
      <c r="L7" s="37" t="inlineStr">
        <is>
          <t>Hotel Finance Team</t>
        </is>
      </c>
      <c r="M7" s="70" t="n">
        <v>46208</v>
      </c>
      <c r="N7" s="37" t="inlineStr">
        <is>
          <t>Monthly operating summary</t>
        </is>
      </c>
      <c r="O7" s="39">
        <f>IFERROR(IF(COUNTA(A7,C7:N7)=0,"",IF(A7="","Missing transaction date",IF(C7="","Missing scenario",IF(D7="","Missing department",IF(E7="","Missing P&amp;L section",IF(F7="","Missing P&amp;L line",IF(ISBLANK(I7),"Missing amount",IF(I7=0,"Zero amount",IF(OR(A7&lt;DATE(2026,1,1),A7&gt;DATE(2026,12,31)),"Date outside 2026",IF(AND(K7&lt;&gt;"",COUNTIF($K$7:$K$506,K7)&gt;1),"Duplicate source reference","OK")))))))))),"")</f>
        <v/>
      </c>
    </row>
    <row r="8">
      <c r="A8" s="70" t="n">
        <v>46203</v>
      </c>
      <c r="B8" s="71">
        <f>IFERROR(IF(A8="","",A8-DAY(A8)+1),"")</f>
        <v/>
      </c>
      <c r="C8" s="37" t="inlineStr">
        <is>
          <t>Budget</t>
        </is>
      </c>
      <c r="D8" s="37" t="inlineStr">
        <is>
          <t>Rooms</t>
        </is>
      </c>
      <c r="E8" s="37" t="inlineStr">
        <is>
          <t>Revenue</t>
        </is>
      </c>
      <c r="F8" s="37" t="inlineStr">
        <is>
          <t>Rooms Revenue</t>
        </is>
      </c>
      <c r="G8" s="37" t="inlineStr">
        <is>
          <t>4000-B</t>
        </is>
      </c>
      <c r="H8" s="37" t="inlineStr">
        <is>
          <t>Budgeted Guest Room Revenue</t>
        </is>
      </c>
      <c r="I8" s="72" t="n">
        <v>276500</v>
      </c>
      <c r="J8" s="37" t="inlineStr">
        <is>
          <t>Manual Entry</t>
        </is>
      </c>
      <c r="K8" s="37" t="inlineStr">
        <is>
          <t>BUD-2026-06-RMREV</t>
        </is>
      </c>
      <c r="L8" s="37" t="inlineStr">
        <is>
          <t>Hotel Finance Team</t>
        </is>
      </c>
      <c r="M8" s="70" t="n">
        <v>46208</v>
      </c>
      <c r="N8" s="37" t="inlineStr">
        <is>
          <t>Monthly operating summary</t>
        </is>
      </c>
      <c r="O8" s="39">
        <f>IFERROR(IF(COUNTA(A8,C8:N8)=0,"",IF(A8="","Missing transaction date",IF(C8="","Missing scenario",IF(D8="","Missing department",IF(E8="","Missing P&amp;L section",IF(F8="","Missing P&amp;L line",IF(ISBLANK(I8),"Missing amount",IF(I8=0,"Zero amount",IF(OR(A8&lt;DATE(2026,1,1),A8&gt;DATE(2026,12,31)),"Date outside 2026",IF(AND(K8&lt;&gt;"",COUNTIF($K$7:$K$506,K8)&gt;1),"Duplicate source reference","OK")))))))))),"")</f>
        <v/>
      </c>
    </row>
    <row r="9">
      <c r="A9" s="70" t="n">
        <v>46203</v>
      </c>
      <c r="B9" s="71">
        <f>IFERROR(IF(A9="","",A9-DAY(A9)+1),"")</f>
        <v/>
      </c>
      <c r="C9" s="37" t="inlineStr">
        <is>
          <t>Actual</t>
        </is>
      </c>
      <c r="D9" s="37" t="inlineStr">
        <is>
          <t>Food &amp; Beverage</t>
        </is>
      </c>
      <c r="E9" s="37" t="inlineStr">
        <is>
          <t>Revenue</t>
        </is>
      </c>
      <c r="F9" s="37" t="inlineStr">
        <is>
          <t>Food Revenue</t>
        </is>
      </c>
      <c r="G9" s="37" t="inlineStr">
        <is>
          <t>4100</t>
        </is>
      </c>
      <c r="H9" s="37" t="inlineStr">
        <is>
          <t>Restaurant and Banquet Food Revenue</t>
        </is>
      </c>
      <c r="I9" s="72" t="n">
        <v>86420</v>
      </c>
      <c r="J9" s="37" t="inlineStr">
        <is>
          <t>POS Export</t>
        </is>
      </c>
      <c r="K9" s="37" t="inlineStr">
        <is>
          <t>POS-2026-06-FOOD</t>
        </is>
      </c>
      <c r="L9" s="37" t="inlineStr">
        <is>
          <t>Hotel Finance Team</t>
        </is>
      </c>
      <c r="M9" s="70" t="n">
        <v>46208</v>
      </c>
      <c r="N9" s="37" t="inlineStr">
        <is>
          <t>Monthly operating summary</t>
        </is>
      </c>
      <c r="O9" s="39">
        <f>IFERROR(IF(COUNTA(A9,C9:N9)=0,"",IF(A9="","Missing transaction date",IF(C9="","Missing scenario",IF(D9="","Missing department",IF(E9="","Missing P&amp;L section",IF(F9="","Missing P&amp;L line",IF(ISBLANK(I9),"Missing amount",IF(I9=0,"Zero amount",IF(OR(A9&lt;DATE(2026,1,1),A9&gt;DATE(2026,12,31)),"Date outside 2026",IF(AND(K9&lt;&gt;"",COUNTIF($K$7:$K$506,K9)&gt;1),"Duplicate source reference","OK")))))))))),"")</f>
        <v/>
      </c>
    </row>
    <row r="10">
      <c r="A10" s="70" t="n">
        <v>46203</v>
      </c>
      <c r="B10" s="71">
        <f>IFERROR(IF(A10="","",A10-DAY(A10)+1),"")</f>
        <v/>
      </c>
      <c r="C10" s="37" t="inlineStr">
        <is>
          <t>Budget</t>
        </is>
      </c>
      <c r="D10" s="37" t="inlineStr">
        <is>
          <t>Food &amp; Beverage</t>
        </is>
      </c>
      <c r="E10" s="37" t="inlineStr">
        <is>
          <t>Revenue</t>
        </is>
      </c>
      <c r="F10" s="37" t="inlineStr">
        <is>
          <t>Food Revenue</t>
        </is>
      </c>
      <c r="G10" s="37" t="inlineStr">
        <is>
          <t>4100-B</t>
        </is>
      </c>
      <c r="H10" s="37" t="inlineStr">
        <is>
          <t>Budgeted Food Revenue</t>
        </is>
      </c>
      <c r="I10" s="72" t="n">
        <v>82000</v>
      </c>
      <c r="J10" s="37" t="inlineStr">
        <is>
          <t>Manual Entry</t>
        </is>
      </c>
      <c r="K10" s="37" t="inlineStr">
        <is>
          <t>BUD-2026-06-FOOD</t>
        </is>
      </c>
      <c r="L10" s="37" t="inlineStr">
        <is>
          <t>Hotel Finance Team</t>
        </is>
      </c>
      <c r="M10" s="70" t="n">
        <v>46208</v>
      </c>
      <c r="N10" s="37" t="inlineStr">
        <is>
          <t>Monthly operating summary</t>
        </is>
      </c>
      <c r="O10" s="39">
        <f>IFERROR(IF(COUNTA(A10,C10:N10)=0,"",IF(A10="","Missing transaction date",IF(C10="","Missing scenario",IF(D10="","Missing department",IF(E10="","Missing P&amp;L section",IF(F10="","Missing P&amp;L line",IF(ISBLANK(I10),"Missing amount",IF(I10=0,"Zero amount",IF(OR(A10&lt;DATE(2026,1,1),A10&gt;DATE(2026,12,31)),"Date outside 2026",IF(AND(K10&lt;&gt;"",COUNTIF($K$7:$K$506,K10)&gt;1),"Duplicate source reference","OK")))))))))),"")</f>
        <v/>
      </c>
    </row>
    <row r="11">
      <c r="A11" s="70" t="n">
        <v>46203</v>
      </c>
      <c r="B11" s="71">
        <f>IFERROR(IF(A11="","",A11-DAY(A11)+1),"")</f>
        <v/>
      </c>
      <c r="C11" s="37" t="inlineStr">
        <is>
          <t>Actual</t>
        </is>
      </c>
      <c r="D11" s="37" t="inlineStr">
        <is>
          <t>Rooms</t>
        </is>
      </c>
      <c r="E11" s="37" t="inlineStr">
        <is>
          <t>Departmental Expense</t>
        </is>
      </c>
      <c r="F11" s="37" t="inlineStr">
        <is>
          <t>Rooms Payroll</t>
        </is>
      </c>
      <c r="G11" s="37" t="inlineStr">
        <is>
          <t>5100</t>
        </is>
      </c>
      <c r="H11" s="37" t="inlineStr">
        <is>
          <t>Rooms Department Wages</t>
        </is>
      </c>
      <c r="I11" s="72" t="n">
        <v>71190</v>
      </c>
      <c r="J11" s="37" t="inlineStr">
        <is>
          <t>Payroll Report</t>
        </is>
      </c>
      <c r="K11" s="37" t="inlineStr">
        <is>
          <t>PAY-2026-06-ROOMS</t>
        </is>
      </c>
      <c r="L11" s="37" t="inlineStr">
        <is>
          <t>Hotel Finance Team</t>
        </is>
      </c>
      <c r="M11" s="70" t="n">
        <v>46208</v>
      </c>
      <c r="N11" s="37" t="inlineStr">
        <is>
          <t>Monthly operating summary</t>
        </is>
      </c>
      <c r="O11" s="39">
        <f>IFERROR(IF(COUNTA(A11,C11:N11)=0,"",IF(A11="","Missing transaction date",IF(C11="","Missing scenario",IF(D11="","Missing department",IF(E11="","Missing P&amp;L section",IF(F11="","Missing P&amp;L line",IF(ISBLANK(I11),"Missing amount",IF(I11=0,"Zero amount",IF(OR(A11&lt;DATE(2026,1,1),A11&gt;DATE(2026,12,31)),"Date outside 2026",IF(AND(K11&lt;&gt;"",COUNTIF($K$7:$K$506,K11)&gt;1),"Duplicate source reference","OK")))))))))),"")</f>
        <v/>
      </c>
    </row>
    <row r="12">
      <c r="A12" s="70" t="n">
        <v>46203</v>
      </c>
      <c r="B12" s="71">
        <f>IFERROR(IF(A12="","",A12-DAY(A12)+1),"")</f>
        <v/>
      </c>
      <c r="C12" s="37" t="inlineStr">
        <is>
          <t>Budget</t>
        </is>
      </c>
      <c r="D12" s="37" t="inlineStr">
        <is>
          <t>Rooms</t>
        </is>
      </c>
      <c r="E12" s="37" t="inlineStr">
        <is>
          <t>Departmental Expense</t>
        </is>
      </c>
      <c r="F12" s="37" t="inlineStr">
        <is>
          <t>Rooms Payroll</t>
        </is>
      </c>
      <c r="G12" s="37" t="inlineStr">
        <is>
          <t>5100-B</t>
        </is>
      </c>
      <c r="H12" s="37" t="inlineStr">
        <is>
          <t>Budgeted Rooms Department Wages</t>
        </is>
      </c>
      <c r="I12" s="72" t="n">
        <v>69500</v>
      </c>
      <c r="J12" s="37" t="inlineStr">
        <is>
          <t>Manual Entry</t>
        </is>
      </c>
      <c r="K12" s="37" t="inlineStr">
        <is>
          <t>BUD-2026-06-RMPAY</t>
        </is>
      </c>
      <c r="L12" s="37" t="inlineStr">
        <is>
          <t>Hotel Finance Team</t>
        </is>
      </c>
      <c r="M12" s="70" t="n">
        <v>46208</v>
      </c>
      <c r="N12" s="37" t="inlineStr">
        <is>
          <t>Monthly operating summary</t>
        </is>
      </c>
      <c r="O12" s="39">
        <f>IFERROR(IF(COUNTA(A12,C12:N12)=0,"",IF(A12="","Missing transaction date",IF(C12="","Missing scenario",IF(D12="","Missing department",IF(E12="","Missing P&amp;L section",IF(F12="","Missing P&amp;L line",IF(ISBLANK(I12),"Missing amount",IF(I12=0,"Zero amount",IF(OR(A12&lt;DATE(2026,1,1),A12&gt;DATE(2026,12,31)),"Date outside 2026",IF(AND(K12&lt;&gt;"",COUNTIF($K$7:$K$506,K12)&gt;1),"Duplicate source reference","OK")))))))))),"")</f>
        <v/>
      </c>
    </row>
    <row r="13">
      <c r="A13" s="70" t="n">
        <v>46203</v>
      </c>
      <c r="B13" s="71">
        <f>IFERROR(IF(A13="","",A13-DAY(A13)+1),"")</f>
        <v/>
      </c>
      <c r="C13" s="37" t="inlineStr">
        <is>
          <t>Actual</t>
        </is>
      </c>
      <c r="D13" s="37" t="inlineStr">
        <is>
          <t>Food &amp; Beverage</t>
        </is>
      </c>
      <c r="E13" s="37" t="inlineStr">
        <is>
          <t>Departmental Expense</t>
        </is>
      </c>
      <c r="F13" s="37" t="inlineStr">
        <is>
          <t>Food Cost</t>
        </is>
      </c>
      <c r="G13" s="37" t="inlineStr">
        <is>
          <t>5200</t>
        </is>
      </c>
      <c r="H13" s="37" t="inlineStr">
        <is>
          <t>Food Cost of Sales</t>
        </is>
      </c>
      <c r="I13" s="72" t="n">
        <v>27655</v>
      </c>
      <c r="J13" s="37" t="inlineStr">
        <is>
          <t>Accounting Export</t>
        </is>
      </c>
      <c r="K13" s="37" t="inlineStr">
        <is>
          <t>GL-2026-06-FOODCOST</t>
        </is>
      </c>
      <c r="L13" s="37" t="inlineStr">
        <is>
          <t>Hotel Finance Team</t>
        </is>
      </c>
      <c r="M13" s="70" t="n">
        <v>46208</v>
      </c>
      <c r="N13" s="37" t="inlineStr">
        <is>
          <t>Monthly operating summary</t>
        </is>
      </c>
      <c r="O13" s="39">
        <f>IFERROR(IF(COUNTA(A13,C13:N13)=0,"",IF(A13="","Missing transaction date",IF(C13="","Missing scenario",IF(D13="","Missing department",IF(E13="","Missing P&amp;L section",IF(F13="","Missing P&amp;L line",IF(ISBLANK(I13),"Missing amount",IF(I13=0,"Zero amount",IF(OR(A13&lt;DATE(2026,1,1),A13&gt;DATE(2026,12,31)),"Date outside 2026",IF(AND(K13&lt;&gt;"",COUNTIF($K$7:$K$506,K13)&gt;1),"Duplicate source reference","OK")))))))))),"")</f>
        <v/>
      </c>
    </row>
    <row r="14">
      <c r="A14" s="70" t="n">
        <v>46203</v>
      </c>
      <c r="B14" s="71">
        <f>IFERROR(IF(A14="","",A14-DAY(A14)+1),"")</f>
        <v/>
      </c>
      <c r="C14" s="37" t="inlineStr">
        <is>
          <t>Budget</t>
        </is>
      </c>
      <c r="D14" s="37" t="inlineStr">
        <is>
          <t>Food &amp; Beverage</t>
        </is>
      </c>
      <c r="E14" s="37" t="inlineStr">
        <is>
          <t>Departmental Expense</t>
        </is>
      </c>
      <c r="F14" s="37" t="inlineStr">
        <is>
          <t>Food Cost</t>
        </is>
      </c>
      <c r="G14" s="37" t="inlineStr">
        <is>
          <t>5200-B</t>
        </is>
      </c>
      <c r="H14" s="37" t="inlineStr">
        <is>
          <t>Budgeted Food Cost</t>
        </is>
      </c>
      <c r="I14" s="72" t="n">
        <v>26240</v>
      </c>
      <c r="J14" s="37" t="inlineStr">
        <is>
          <t>Manual Entry</t>
        </is>
      </c>
      <c r="K14" s="37" t="inlineStr">
        <is>
          <t>BUD-2026-06-FOODCOST</t>
        </is>
      </c>
      <c r="L14" s="37" t="inlineStr">
        <is>
          <t>Hotel Finance Team</t>
        </is>
      </c>
      <c r="M14" s="70" t="n">
        <v>46208</v>
      </c>
      <c r="N14" s="37" t="inlineStr">
        <is>
          <t>Monthly operating summary</t>
        </is>
      </c>
      <c r="O14" s="39">
        <f>IFERROR(IF(COUNTA(A14,C14:N14)=0,"",IF(A14="","Missing transaction date",IF(C14="","Missing scenario",IF(D14="","Missing department",IF(E14="","Missing P&amp;L section",IF(F14="","Missing P&amp;L line",IF(ISBLANK(I14),"Missing amount",IF(I14=0,"Zero amount",IF(OR(A14&lt;DATE(2026,1,1),A14&gt;DATE(2026,12,31)),"Date outside 2026",IF(AND(K14&lt;&gt;"",COUNTIF($K$7:$K$506,K14)&gt;1),"Duplicate source reference","OK")))))))))),"")</f>
        <v/>
      </c>
    </row>
    <row r="15">
      <c r="A15" s="70" t="n">
        <v>46203</v>
      </c>
      <c r="B15" s="71">
        <f>IFERROR(IF(A15="","",A15-DAY(A15)+1),"")</f>
        <v/>
      </c>
      <c r="C15" s="37" t="inlineStr">
        <is>
          <t>Actual</t>
        </is>
      </c>
      <c r="D15" s="37" t="inlineStr">
        <is>
          <t>Utilities</t>
        </is>
      </c>
      <c r="E15" s="37" t="inlineStr">
        <is>
          <t>Undistributed Operating Expense</t>
        </is>
      </c>
      <c r="F15" s="37" t="inlineStr">
        <is>
          <t>Electricity</t>
        </is>
      </c>
      <c r="G15" s="37" t="inlineStr">
        <is>
          <t>6500</t>
        </is>
      </c>
      <c r="H15" s="37" t="inlineStr">
        <is>
          <t>Electricity Expense</t>
        </is>
      </c>
      <c r="I15" s="72" t="n">
        <v>18940</v>
      </c>
      <c r="J15" s="37" t="inlineStr">
        <is>
          <t>Accounting Export</t>
        </is>
      </c>
      <c r="K15" s="37" t="inlineStr">
        <is>
          <t>GL-2026-06-ELECTRIC</t>
        </is>
      </c>
      <c r="L15" s="37" t="inlineStr">
        <is>
          <t>Hotel Finance Team</t>
        </is>
      </c>
      <c r="M15" s="70" t="n">
        <v>46208</v>
      </c>
      <c r="N15" s="37" t="inlineStr">
        <is>
          <t>Monthly operating summary</t>
        </is>
      </c>
      <c r="O15" s="39">
        <f>IFERROR(IF(COUNTA(A15,C15:N15)=0,"",IF(A15="","Missing transaction date",IF(C15="","Missing scenario",IF(D15="","Missing department",IF(E15="","Missing P&amp;L section",IF(F15="","Missing P&amp;L line",IF(ISBLANK(I15),"Missing amount",IF(I15=0,"Zero amount",IF(OR(A15&lt;DATE(2026,1,1),A15&gt;DATE(2026,12,31)),"Date outside 2026",IF(AND(K15&lt;&gt;"",COUNTIF($K$7:$K$506,K15)&gt;1),"Duplicate source reference","OK")))))))))),"")</f>
        <v/>
      </c>
    </row>
    <row r="16">
      <c r="A16" s="70" t="n">
        <v>46203</v>
      </c>
      <c r="B16" s="71">
        <f>IFERROR(IF(A16="","",A16-DAY(A16)+1),"")</f>
        <v/>
      </c>
      <c r="C16" s="37" t="inlineStr">
        <is>
          <t>Budget</t>
        </is>
      </c>
      <c r="D16" s="37" t="inlineStr">
        <is>
          <t>Utilities</t>
        </is>
      </c>
      <c r="E16" s="37" t="inlineStr">
        <is>
          <t>Undistributed Operating Expense</t>
        </is>
      </c>
      <c r="F16" s="37" t="inlineStr">
        <is>
          <t>Electricity</t>
        </is>
      </c>
      <c r="G16" s="37" t="inlineStr">
        <is>
          <t>6500-B</t>
        </is>
      </c>
      <c r="H16" s="37" t="inlineStr">
        <is>
          <t>Budgeted Electricity Expense</t>
        </is>
      </c>
      <c r="I16" s="72" t="n">
        <v>17800</v>
      </c>
      <c r="J16" s="37" t="inlineStr">
        <is>
          <t>Manual Entry</t>
        </is>
      </c>
      <c r="K16" s="37" t="inlineStr">
        <is>
          <t>BUD-2026-06-ELECTRIC</t>
        </is>
      </c>
      <c r="L16" s="37" t="inlineStr">
        <is>
          <t>Hotel Finance Team</t>
        </is>
      </c>
      <c r="M16" s="70" t="n">
        <v>46208</v>
      </c>
      <c r="N16" s="37" t="inlineStr">
        <is>
          <t>Monthly operating summary</t>
        </is>
      </c>
      <c r="O16" s="39">
        <f>IFERROR(IF(COUNTA(A16,C16:N16)=0,"",IF(A16="","Missing transaction date",IF(C16="","Missing scenario",IF(D16="","Missing department",IF(E16="","Missing P&amp;L section",IF(F16="","Missing P&amp;L line",IF(ISBLANK(I16),"Missing amount",IF(I16=0,"Zero amount",IF(OR(A16&lt;DATE(2026,1,1),A16&gt;DATE(2026,12,31)),"Date outside 2026",IF(AND(K16&lt;&gt;"",COUNTIF($K$7:$K$506,K16)&gt;1),"Duplicate source reference","OK")))))))))),"")</f>
        <v/>
      </c>
    </row>
    <row r="17">
      <c r="A17" s="73" t="n"/>
      <c r="B17" s="71">
        <f>IFERROR(IF(A17="","",A17-DAY(A17)+1),"")</f>
        <v/>
      </c>
      <c r="C17" s="41" t="n"/>
      <c r="D17" s="41" t="n"/>
      <c r="E17" s="41" t="n"/>
      <c r="F17" s="41" t="n"/>
      <c r="G17" s="41" t="n"/>
      <c r="H17" s="41" t="n"/>
      <c r="I17" s="74" t="n"/>
      <c r="J17" s="41" t="n"/>
      <c r="K17" s="41" t="n"/>
      <c r="L17" s="41" t="n"/>
      <c r="M17" s="73" t="n"/>
      <c r="N17" s="41" t="n"/>
      <c r="O17" s="39">
        <f>IFERROR(IF(COUNTA(A17,C17:N17)=0,"",IF(A17="","Missing transaction date",IF(C17="","Missing scenario",IF(D17="","Missing department",IF(E17="","Missing P&amp;L section",IF(F17="","Missing P&amp;L line",IF(ISBLANK(I17),"Missing amount",IF(I17=0,"Zero amount",IF(OR(A17&lt;DATE(2026,1,1),A17&gt;DATE(2026,12,31)),"Date outside 2026",IF(AND(K17&lt;&gt;"",COUNTIF($K$7:$K$506,K17)&gt;1),"Duplicate source reference","OK")))))))))),"")</f>
        <v/>
      </c>
    </row>
    <row r="18">
      <c r="A18" s="73" t="n"/>
      <c r="B18" s="71">
        <f>IFERROR(IF(A18="","",A18-DAY(A18)+1),"")</f>
        <v/>
      </c>
      <c r="C18" s="41" t="n"/>
      <c r="D18" s="41" t="n"/>
      <c r="E18" s="41" t="n"/>
      <c r="F18" s="41" t="n"/>
      <c r="G18" s="41" t="n"/>
      <c r="H18" s="41" t="n"/>
      <c r="I18" s="74" t="n"/>
      <c r="J18" s="41" t="n"/>
      <c r="K18" s="41" t="n"/>
      <c r="L18" s="41" t="n"/>
      <c r="M18" s="73" t="n"/>
      <c r="N18" s="41" t="n"/>
      <c r="O18" s="39">
        <f>IFERROR(IF(COUNTA(A18,C18:N18)=0,"",IF(A18="","Missing transaction date",IF(C18="","Missing scenario",IF(D18="","Missing department",IF(E18="","Missing P&amp;L section",IF(F18="","Missing P&amp;L line",IF(ISBLANK(I18),"Missing amount",IF(I18=0,"Zero amount",IF(OR(A18&lt;DATE(2026,1,1),A18&gt;DATE(2026,12,31)),"Date outside 2026",IF(AND(K18&lt;&gt;"",COUNTIF($K$7:$K$506,K18)&gt;1),"Duplicate source reference","OK")))))))))),"")</f>
        <v/>
      </c>
    </row>
    <row r="19">
      <c r="A19" s="73" t="n"/>
      <c r="B19" s="71">
        <f>IFERROR(IF(A19="","",A19-DAY(A19)+1),"")</f>
        <v/>
      </c>
      <c r="C19" s="41" t="n"/>
      <c r="D19" s="41" t="n"/>
      <c r="E19" s="41" t="n"/>
      <c r="F19" s="41" t="n"/>
      <c r="G19" s="41" t="n"/>
      <c r="H19" s="41" t="n"/>
      <c r="I19" s="74" t="n"/>
      <c r="J19" s="41" t="n"/>
      <c r="K19" s="41" t="n"/>
      <c r="L19" s="41" t="n"/>
      <c r="M19" s="73" t="n"/>
      <c r="N19" s="41" t="n"/>
      <c r="O19" s="39">
        <f>IFERROR(IF(COUNTA(A19,C19:N19)=0,"",IF(A19="","Missing transaction date",IF(C19="","Missing scenario",IF(D19="","Missing department",IF(E19="","Missing P&amp;L section",IF(F19="","Missing P&amp;L line",IF(ISBLANK(I19),"Missing amount",IF(I19=0,"Zero amount",IF(OR(A19&lt;DATE(2026,1,1),A19&gt;DATE(2026,12,31)),"Date outside 2026",IF(AND(K19&lt;&gt;"",COUNTIF($K$7:$K$506,K19)&gt;1),"Duplicate source reference","OK")))))))))),"")</f>
        <v/>
      </c>
    </row>
    <row r="20">
      <c r="A20" s="73" t="n"/>
      <c r="B20" s="71">
        <f>IFERROR(IF(A20="","",A20-DAY(A20)+1),"")</f>
        <v/>
      </c>
      <c r="C20" s="41" t="n"/>
      <c r="D20" s="41" t="n"/>
      <c r="E20" s="41" t="n"/>
      <c r="F20" s="41" t="n"/>
      <c r="G20" s="41" t="n"/>
      <c r="H20" s="41" t="n"/>
      <c r="I20" s="74" t="n"/>
      <c r="J20" s="41" t="n"/>
      <c r="K20" s="41" t="n"/>
      <c r="L20" s="41" t="n"/>
      <c r="M20" s="73" t="n"/>
      <c r="N20" s="41" t="n"/>
      <c r="O20" s="39">
        <f>IFERROR(IF(COUNTA(A20,C20:N20)=0,"",IF(A20="","Missing transaction date",IF(C20="","Missing scenario",IF(D20="","Missing department",IF(E20="","Missing P&amp;L section",IF(F20="","Missing P&amp;L line",IF(ISBLANK(I20),"Missing amount",IF(I20=0,"Zero amount",IF(OR(A20&lt;DATE(2026,1,1),A20&gt;DATE(2026,12,31)),"Date outside 2026",IF(AND(K20&lt;&gt;"",COUNTIF($K$7:$K$506,K20)&gt;1),"Duplicate source reference","OK")))))))))),"")</f>
        <v/>
      </c>
    </row>
    <row r="21">
      <c r="A21" s="73" t="n"/>
      <c r="B21" s="71">
        <f>IFERROR(IF(A21="","",A21-DAY(A21)+1),"")</f>
        <v/>
      </c>
      <c r="C21" s="41" t="n"/>
      <c r="D21" s="41" t="n"/>
      <c r="E21" s="41" t="n"/>
      <c r="F21" s="41" t="n"/>
      <c r="G21" s="41" t="n"/>
      <c r="H21" s="41" t="n"/>
      <c r="I21" s="74" t="n"/>
      <c r="J21" s="41" t="n"/>
      <c r="K21" s="41" t="n"/>
      <c r="L21" s="41" t="n"/>
      <c r="M21" s="73" t="n"/>
      <c r="N21" s="41" t="n"/>
      <c r="O21" s="39">
        <f>IFERROR(IF(COUNTA(A21,C21:N21)=0,"",IF(A21="","Missing transaction date",IF(C21="","Missing scenario",IF(D21="","Missing department",IF(E21="","Missing P&amp;L section",IF(F21="","Missing P&amp;L line",IF(ISBLANK(I21),"Missing amount",IF(I21=0,"Zero amount",IF(OR(A21&lt;DATE(2026,1,1),A21&gt;DATE(2026,12,31)),"Date outside 2026",IF(AND(K21&lt;&gt;"",COUNTIF($K$7:$K$506,K21)&gt;1),"Duplicate source reference","OK")))))))))),"")</f>
        <v/>
      </c>
    </row>
    <row r="22">
      <c r="A22" s="73" t="n"/>
      <c r="B22" s="71">
        <f>IFERROR(IF(A22="","",A22-DAY(A22)+1),"")</f>
        <v/>
      </c>
      <c r="C22" s="41" t="n"/>
      <c r="D22" s="41" t="n"/>
      <c r="E22" s="41" t="n"/>
      <c r="F22" s="41" t="n"/>
      <c r="G22" s="41" t="n"/>
      <c r="H22" s="41" t="n"/>
      <c r="I22" s="74" t="n"/>
      <c r="J22" s="41" t="n"/>
      <c r="K22" s="41" t="n"/>
      <c r="L22" s="41" t="n"/>
      <c r="M22" s="73" t="n"/>
      <c r="N22" s="41" t="n"/>
      <c r="O22" s="39">
        <f>IFERROR(IF(COUNTA(A22,C22:N22)=0,"",IF(A22="","Missing transaction date",IF(C22="","Missing scenario",IF(D22="","Missing department",IF(E22="","Missing P&amp;L section",IF(F22="","Missing P&amp;L line",IF(ISBLANK(I22),"Missing amount",IF(I22=0,"Zero amount",IF(OR(A22&lt;DATE(2026,1,1),A22&gt;DATE(2026,12,31)),"Date outside 2026",IF(AND(K22&lt;&gt;"",COUNTIF($K$7:$K$506,K22)&gt;1),"Duplicate source reference","OK")))))))))),"")</f>
        <v/>
      </c>
    </row>
    <row r="23">
      <c r="A23" s="73" t="n"/>
      <c r="B23" s="71">
        <f>IFERROR(IF(A23="","",A23-DAY(A23)+1),"")</f>
        <v/>
      </c>
      <c r="C23" s="41" t="n"/>
      <c r="D23" s="41" t="n"/>
      <c r="E23" s="41" t="n"/>
      <c r="F23" s="41" t="n"/>
      <c r="G23" s="41" t="n"/>
      <c r="H23" s="41" t="n"/>
      <c r="I23" s="74" t="n"/>
      <c r="J23" s="41" t="n"/>
      <c r="K23" s="41" t="n"/>
      <c r="L23" s="41" t="n"/>
      <c r="M23" s="73" t="n"/>
      <c r="N23" s="41" t="n"/>
      <c r="O23" s="39">
        <f>IFERROR(IF(COUNTA(A23,C23:N23)=0,"",IF(A23="","Missing transaction date",IF(C23="","Missing scenario",IF(D23="","Missing department",IF(E23="","Missing P&amp;L section",IF(F23="","Missing P&amp;L line",IF(ISBLANK(I23),"Missing amount",IF(I23=0,"Zero amount",IF(OR(A23&lt;DATE(2026,1,1),A23&gt;DATE(2026,12,31)),"Date outside 2026",IF(AND(K23&lt;&gt;"",COUNTIF($K$7:$K$506,K23)&gt;1),"Duplicate source reference","OK")))))))))),"")</f>
        <v/>
      </c>
    </row>
    <row r="24">
      <c r="A24" s="73" t="n"/>
      <c r="B24" s="71">
        <f>IFERROR(IF(A24="","",A24-DAY(A24)+1),"")</f>
        <v/>
      </c>
      <c r="C24" s="41" t="n"/>
      <c r="D24" s="41" t="n"/>
      <c r="E24" s="41" t="n"/>
      <c r="F24" s="41" t="n"/>
      <c r="G24" s="41" t="n"/>
      <c r="H24" s="41" t="n"/>
      <c r="I24" s="74" t="n"/>
      <c r="J24" s="41" t="n"/>
      <c r="K24" s="41" t="n"/>
      <c r="L24" s="41" t="n"/>
      <c r="M24" s="73" t="n"/>
      <c r="N24" s="41" t="n"/>
      <c r="O24" s="39">
        <f>IFERROR(IF(COUNTA(A24,C24:N24)=0,"",IF(A24="","Missing transaction date",IF(C24="","Missing scenario",IF(D24="","Missing department",IF(E24="","Missing P&amp;L section",IF(F24="","Missing P&amp;L line",IF(ISBLANK(I24),"Missing amount",IF(I24=0,"Zero amount",IF(OR(A24&lt;DATE(2026,1,1),A24&gt;DATE(2026,12,31)),"Date outside 2026",IF(AND(K24&lt;&gt;"",COUNTIF($K$7:$K$506,K24)&gt;1),"Duplicate source reference","OK")))))))))),"")</f>
        <v/>
      </c>
    </row>
    <row r="25">
      <c r="A25" s="73" t="n"/>
      <c r="B25" s="71">
        <f>IFERROR(IF(A25="","",A25-DAY(A25)+1),"")</f>
        <v/>
      </c>
      <c r="C25" s="41" t="n"/>
      <c r="D25" s="41" t="n"/>
      <c r="E25" s="41" t="n"/>
      <c r="F25" s="41" t="n"/>
      <c r="G25" s="41" t="n"/>
      <c r="H25" s="41" t="n"/>
      <c r="I25" s="74" t="n"/>
      <c r="J25" s="41" t="n"/>
      <c r="K25" s="41" t="n"/>
      <c r="L25" s="41" t="n"/>
      <c r="M25" s="73" t="n"/>
      <c r="N25" s="41" t="n"/>
      <c r="O25" s="39">
        <f>IFERROR(IF(COUNTA(A25,C25:N25)=0,"",IF(A25="","Missing transaction date",IF(C25="","Missing scenario",IF(D25="","Missing department",IF(E25="","Missing P&amp;L section",IF(F25="","Missing P&amp;L line",IF(ISBLANK(I25),"Missing amount",IF(I25=0,"Zero amount",IF(OR(A25&lt;DATE(2026,1,1),A25&gt;DATE(2026,12,31)),"Date outside 2026",IF(AND(K25&lt;&gt;"",COUNTIF($K$7:$K$506,K25)&gt;1),"Duplicate source reference","OK")))))))))),"")</f>
        <v/>
      </c>
    </row>
    <row r="26">
      <c r="A26" s="73" t="n"/>
      <c r="B26" s="71">
        <f>IFERROR(IF(A26="","",A26-DAY(A26)+1),"")</f>
        <v/>
      </c>
      <c r="C26" s="41" t="n"/>
      <c r="D26" s="41" t="n"/>
      <c r="E26" s="41" t="n"/>
      <c r="F26" s="41" t="n"/>
      <c r="G26" s="41" t="n"/>
      <c r="H26" s="41" t="n"/>
      <c r="I26" s="74" t="n"/>
      <c r="J26" s="41" t="n"/>
      <c r="K26" s="41" t="n"/>
      <c r="L26" s="41" t="n"/>
      <c r="M26" s="73" t="n"/>
      <c r="N26" s="41" t="n"/>
      <c r="O26" s="39">
        <f>IFERROR(IF(COUNTA(A26,C26:N26)=0,"",IF(A26="","Missing transaction date",IF(C26="","Missing scenario",IF(D26="","Missing department",IF(E26="","Missing P&amp;L section",IF(F26="","Missing P&amp;L line",IF(ISBLANK(I26),"Missing amount",IF(I26=0,"Zero amount",IF(OR(A26&lt;DATE(2026,1,1),A26&gt;DATE(2026,12,31)),"Date outside 2026",IF(AND(K26&lt;&gt;"",COUNTIF($K$7:$K$506,K26)&gt;1),"Duplicate source reference","OK")))))))))),"")</f>
        <v/>
      </c>
    </row>
    <row r="27">
      <c r="A27" s="73" t="n"/>
      <c r="B27" s="71">
        <f>IFERROR(IF(A27="","",A27-DAY(A27)+1),"")</f>
        <v/>
      </c>
      <c r="C27" s="41" t="n"/>
      <c r="D27" s="41" t="n"/>
      <c r="E27" s="41" t="n"/>
      <c r="F27" s="41" t="n"/>
      <c r="G27" s="41" t="n"/>
      <c r="H27" s="41" t="n"/>
      <c r="I27" s="74" t="n"/>
      <c r="J27" s="41" t="n"/>
      <c r="K27" s="41" t="n"/>
      <c r="L27" s="41" t="n"/>
      <c r="M27" s="73" t="n"/>
      <c r="N27" s="41" t="n"/>
      <c r="O27" s="39">
        <f>IFERROR(IF(COUNTA(A27,C27:N27)=0,"",IF(A27="","Missing transaction date",IF(C27="","Missing scenario",IF(D27="","Missing department",IF(E27="","Missing P&amp;L section",IF(F27="","Missing P&amp;L line",IF(ISBLANK(I27),"Missing amount",IF(I27=0,"Zero amount",IF(OR(A27&lt;DATE(2026,1,1),A27&gt;DATE(2026,12,31)),"Date outside 2026",IF(AND(K27&lt;&gt;"",COUNTIF($K$7:$K$506,K27)&gt;1),"Duplicate source reference","OK")))))))))),"")</f>
        <v/>
      </c>
    </row>
    <row r="28">
      <c r="A28" s="73" t="n"/>
      <c r="B28" s="71">
        <f>IFERROR(IF(A28="","",A28-DAY(A28)+1),"")</f>
        <v/>
      </c>
      <c r="C28" s="41" t="n"/>
      <c r="D28" s="41" t="n"/>
      <c r="E28" s="41" t="n"/>
      <c r="F28" s="41" t="n"/>
      <c r="G28" s="41" t="n"/>
      <c r="H28" s="41" t="n"/>
      <c r="I28" s="74" t="n"/>
      <c r="J28" s="41" t="n"/>
      <c r="K28" s="41" t="n"/>
      <c r="L28" s="41" t="n"/>
      <c r="M28" s="73" t="n"/>
      <c r="N28" s="41" t="n"/>
      <c r="O28" s="39">
        <f>IFERROR(IF(COUNTA(A28,C28:N28)=0,"",IF(A28="","Missing transaction date",IF(C28="","Missing scenario",IF(D28="","Missing department",IF(E28="","Missing P&amp;L section",IF(F28="","Missing P&amp;L line",IF(ISBLANK(I28),"Missing amount",IF(I28=0,"Zero amount",IF(OR(A28&lt;DATE(2026,1,1),A28&gt;DATE(2026,12,31)),"Date outside 2026",IF(AND(K28&lt;&gt;"",COUNTIF($K$7:$K$506,K28)&gt;1),"Duplicate source reference","OK")))))))))),"")</f>
        <v/>
      </c>
    </row>
    <row r="29">
      <c r="A29" s="73" t="n"/>
      <c r="B29" s="71">
        <f>IFERROR(IF(A29="","",A29-DAY(A29)+1),"")</f>
        <v/>
      </c>
      <c r="C29" s="41" t="n"/>
      <c r="D29" s="41" t="n"/>
      <c r="E29" s="41" t="n"/>
      <c r="F29" s="41" t="n"/>
      <c r="G29" s="41" t="n"/>
      <c r="H29" s="41" t="n"/>
      <c r="I29" s="74" t="n"/>
      <c r="J29" s="41" t="n"/>
      <c r="K29" s="41" t="n"/>
      <c r="L29" s="41" t="n"/>
      <c r="M29" s="73" t="n"/>
      <c r="N29" s="41" t="n"/>
      <c r="O29" s="39">
        <f>IFERROR(IF(COUNTA(A29,C29:N29)=0,"",IF(A29="","Missing transaction date",IF(C29="","Missing scenario",IF(D29="","Missing department",IF(E29="","Missing P&amp;L section",IF(F29="","Missing P&amp;L line",IF(ISBLANK(I29),"Missing amount",IF(I29=0,"Zero amount",IF(OR(A29&lt;DATE(2026,1,1),A29&gt;DATE(2026,12,31)),"Date outside 2026",IF(AND(K29&lt;&gt;"",COUNTIF($K$7:$K$506,K29)&gt;1),"Duplicate source reference","OK")))))))))),"")</f>
        <v/>
      </c>
    </row>
    <row r="30">
      <c r="A30" s="73" t="n"/>
      <c r="B30" s="71">
        <f>IFERROR(IF(A30="","",A30-DAY(A30)+1),"")</f>
        <v/>
      </c>
      <c r="C30" s="41" t="n"/>
      <c r="D30" s="41" t="n"/>
      <c r="E30" s="41" t="n"/>
      <c r="F30" s="41" t="n"/>
      <c r="G30" s="41" t="n"/>
      <c r="H30" s="41" t="n"/>
      <c r="I30" s="74" t="n"/>
      <c r="J30" s="41" t="n"/>
      <c r="K30" s="41" t="n"/>
      <c r="L30" s="41" t="n"/>
      <c r="M30" s="73" t="n"/>
      <c r="N30" s="41" t="n"/>
      <c r="O30" s="39">
        <f>IFERROR(IF(COUNTA(A30,C30:N30)=0,"",IF(A30="","Missing transaction date",IF(C30="","Missing scenario",IF(D30="","Missing department",IF(E30="","Missing P&amp;L section",IF(F30="","Missing P&amp;L line",IF(ISBLANK(I30),"Missing amount",IF(I30=0,"Zero amount",IF(OR(A30&lt;DATE(2026,1,1),A30&gt;DATE(2026,12,31)),"Date outside 2026",IF(AND(K30&lt;&gt;"",COUNTIF($K$7:$K$506,K30)&gt;1),"Duplicate source reference","OK")))))))))),"")</f>
        <v/>
      </c>
    </row>
    <row r="31">
      <c r="A31" s="73" t="n"/>
      <c r="B31" s="71">
        <f>IFERROR(IF(A31="","",A31-DAY(A31)+1),"")</f>
        <v/>
      </c>
      <c r="C31" s="41" t="n"/>
      <c r="D31" s="41" t="n"/>
      <c r="E31" s="41" t="n"/>
      <c r="F31" s="41" t="n"/>
      <c r="G31" s="41" t="n"/>
      <c r="H31" s="41" t="n"/>
      <c r="I31" s="74" t="n"/>
      <c r="J31" s="41" t="n"/>
      <c r="K31" s="41" t="n"/>
      <c r="L31" s="41" t="n"/>
      <c r="M31" s="73" t="n"/>
      <c r="N31" s="41" t="n"/>
      <c r="O31" s="39">
        <f>IFERROR(IF(COUNTA(A31,C31:N31)=0,"",IF(A31="","Missing transaction date",IF(C31="","Missing scenario",IF(D31="","Missing department",IF(E31="","Missing P&amp;L section",IF(F31="","Missing P&amp;L line",IF(ISBLANK(I31),"Missing amount",IF(I31=0,"Zero amount",IF(OR(A31&lt;DATE(2026,1,1),A31&gt;DATE(2026,12,31)),"Date outside 2026",IF(AND(K31&lt;&gt;"",COUNTIF($K$7:$K$506,K31)&gt;1),"Duplicate source reference","OK")))))))))),"")</f>
        <v/>
      </c>
    </row>
    <row r="32">
      <c r="A32" s="73" t="n"/>
      <c r="B32" s="71">
        <f>IFERROR(IF(A32="","",A32-DAY(A32)+1),"")</f>
        <v/>
      </c>
      <c r="C32" s="41" t="n"/>
      <c r="D32" s="41" t="n"/>
      <c r="E32" s="41" t="n"/>
      <c r="F32" s="41" t="n"/>
      <c r="G32" s="41" t="n"/>
      <c r="H32" s="41" t="n"/>
      <c r="I32" s="74" t="n"/>
      <c r="J32" s="41" t="n"/>
      <c r="K32" s="41" t="n"/>
      <c r="L32" s="41" t="n"/>
      <c r="M32" s="73" t="n"/>
      <c r="N32" s="41" t="n"/>
      <c r="O32" s="39">
        <f>IFERROR(IF(COUNTA(A32,C32:N32)=0,"",IF(A32="","Missing transaction date",IF(C32="","Missing scenario",IF(D32="","Missing department",IF(E32="","Missing P&amp;L section",IF(F32="","Missing P&amp;L line",IF(ISBLANK(I32),"Missing amount",IF(I32=0,"Zero amount",IF(OR(A32&lt;DATE(2026,1,1),A32&gt;DATE(2026,12,31)),"Date outside 2026",IF(AND(K32&lt;&gt;"",COUNTIF($K$7:$K$506,K32)&gt;1),"Duplicate source reference","OK")))))))))),"")</f>
        <v/>
      </c>
    </row>
    <row r="33">
      <c r="A33" s="73" t="n"/>
      <c r="B33" s="71">
        <f>IFERROR(IF(A33="","",A33-DAY(A33)+1),"")</f>
        <v/>
      </c>
      <c r="C33" s="41" t="n"/>
      <c r="D33" s="41" t="n"/>
      <c r="E33" s="41" t="n"/>
      <c r="F33" s="41" t="n"/>
      <c r="G33" s="41" t="n"/>
      <c r="H33" s="41" t="n"/>
      <c r="I33" s="74" t="n"/>
      <c r="J33" s="41" t="n"/>
      <c r="K33" s="41" t="n"/>
      <c r="L33" s="41" t="n"/>
      <c r="M33" s="73" t="n"/>
      <c r="N33" s="41" t="n"/>
      <c r="O33" s="39">
        <f>IFERROR(IF(COUNTA(A33,C33:N33)=0,"",IF(A33="","Missing transaction date",IF(C33="","Missing scenario",IF(D33="","Missing department",IF(E33="","Missing P&amp;L section",IF(F33="","Missing P&amp;L line",IF(ISBLANK(I33),"Missing amount",IF(I33=0,"Zero amount",IF(OR(A33&lt;DATE(2026,1,1),A33&gt;DATE(2026,12,31)),"Date outside 2026",IF(AND(K33&lt;&gt;"",COUNTIF($K$7:$K$506,K33)&gt;1),"Duplicate source reference","OK")))))))))),"")</f>
        <v/>
      </c>
    </row>
    <row r="34">
      <c r="A34" s="73" t="n"/>
      <c r="B34" s="71">
        <f>IFERROR(IF(A34="","",A34-DAY(A34)+1),"")</f>
        <v/>
      </c>
      <c r="C34" s="41" t="n"/>
      <c r="D34" s="41" t="n"/>
      <c r="E34" s="41" t="n"/>
      <c r="F34" s="41" t="n"/>
      <c r="G34" s="41" t="n"/>
      <c r="H34" s="41" t="n"/>
      <c r="I34" s="74" t="n"/>
      <c r="J34" s="41" t="n"/>
      <c r="K34" s="41" t="n"/>
      <c r="L34" s="41" t="n"/>
      <c r="M34" s="73" t="n"/>
      <c r="N34" s="41" t="n"/>
      <c r="O34" s="39">
        <f>IFERROR(IF(COUNTA(A34,C34:N34)=0,"",IF(A34="","Missing transaction date",IF(C34="","Missing scenario",IF(D34="","Missing department",IF(E34="","Missing P&amp;L section",IF(F34="","Missing P&amp;L line",IF(ISBLANK(I34),"Missing amount",IF(I34=0,"Zero amount",IF(OR(A34&lt;DATE(2026,1,1),A34&gt;DATE(2026,12,31)),"Date outside 2026",IF(AND(K34&lt;&gt;"",COUNTIF($K$7:$K$506,K34)&gt;1),"Duplicate source reference","OK")))))))))),"")</f>
        <v/>
      </c>
    </row>
    <row r="35">
      <c r="A35" s="73" t="n"/>
      <c r="B35" s="71">
        <f>IFERROR(IF(A35="","",A35-DAY(A35)+1),"")</f>
        <v/>
      </c>
      <c r="C35" s="41" t="n"/>
      <c r="D35" s="41" t="n"/>
      <c r="E35" s="41" t="n"/>
      <c r="F35" s="41" t="n"/>
      <c r="G35" s="41" t="n"/>
      <c r="H35" s="41" t="n"/>
      <c r="I35" s="74" t="n"/>
      <c r="J35" s="41" t="n"/>
      <c r="K35" s="41" t="n"/>
      <c r="L35" s="41" t="n"/>
      <c r="M35" s="73" t="n"/>
      <c r="N35" s="41" t="n"/>
      <c r="O35" s="39">
        <f>IFERROR(IF(COUNTA(A35,C35:N35)=0,"",IF(A35="","Missing transaction date",IF(C35="","Missing scenario",IF(D35="","Missing department",IF(E35="","Missing P&amp;L section",IF(F35="","Missing P&amp;L line",IF(ISBLANK(I35),"Missing amount",IF(I35=0,"Zero amount",IF(OR(A35&lt;DATE(2026,1,1),A35&gt;DATE(2026,12,31)),"Date outside 2026",IF(AND(K35&lt;&gt;"",COUNTIF($K$7:$K$506,K35)&gt;1),"Duplicate source reference","OK")))))))))),"")</f>
        <v/>
      </c>
    </row>
    <row r="36">
      <c r="A36" s="73" t="n"/>
      <c r="B36" s="71">
        <f>IFERROR(IF(A36="","",A36-DAY(A36)+1),"")</f>
        <v/>
      </c>
      <c r="C36" s="41" t="n"/>
      <c r="D36" s="41" t="n"/>
      <c r="E36" s="41" t="n"/>
      <c r="F36" s="41" t="n"/>
      <c r="G36" s="41" t="n"/>
      <c r="H36" s="41" t="n"/>
      <c r="I36" s="74" t="n"/>
      <c r="J36" s="41" t="n"/>
      <c r="K36" s="41" t="n"/>
      <c r="L36" s="41" t="n"/>
      <c r="M36" s="73" t="n"/>
      <c r="N36" s="41" t="n"/>
      <c r="O36" s="39">
        <f>IFERROR(IF(COUNTA(A36,C36:N36)=0,"",IF(A36="","Missing transaction date",IF(C36="","Missing scenario",IF(D36="","Missing department",IF(E36="","Missing P&amp;L section",IF(F36="","Missing P&amp;L line",IF(ISBLANK(I36),"Missing amount",IF(I36=0,"Zero amount",IF(OR(A36&lt;DATE(2026,1,1),A36&gt;DATE(2026,12,31)),"Date outside 2026",IF(AND(K36&lt;&gt;"",COUNTIF($K$7:$K$506,K36)&gt;1),"Duplicate source reference","OK")))))))))),"")</f>
        <v/>
      </c>
    </row>
    <row r="37">
      <c r="A37" s="73" t="n"/>
      <c r="B37" s="71">
        <f>IFERROR(IF(A37="","",A37-DAY(A37)+1),"")</f>
        <v/>
      </c>
      <c r="C37" s="41" t="n"/>
      <c r="D37" s="41" t="n"/>
      <c r="E37" s="41" t="n"/>
      <c r="F37" s="41" t="n"/>
      <c r="G37" s="41" t="n"/>
      <c r="H37" s="41" t="n"/>
      <c r="I37" s="74" t="n"/>
      <c r="J37" s="41" t="n"/>
      <c r="K37" s="41" t="n"/>
      <c r="L37" s="41" t="n"/>
      <c r="M37" s="73" t="n"/>
      <c r="N37" s="41" t="n"/>
      <c r="O37" s="39">
        <f>IFERROR(IF(COUNTA(A37,C37:N37)=0,"",IF(A37="","Missing transaction date",IF(C37="","Missing scenario",IF(D37="","Missing department",IF(E37="","Missing P&amp;L section",IF(F37="","Missing P&amp;L line",IF(ISBLANK(I37),"Missing amount",IF(I37=0,"Zero amount",IF(OR(A37&lt;DATE(2026,1,1),A37&gt;DATE(2026,12,31)),"Date outside 2026",IF(AND(K37&lt;&gt;"",COUNTIF($K$7:$K$506,K37)&gt;1),"Duplicate source reference","OK")))))))))),"")</f>
        <v/>
      </c>
    </row>
    <row r="38">
      <c r="A38" s="73" t="n"/>
      <c r="B38" s="71">
        <f>IFERROR(IF(A38="","",A38-DAY(A38)+1),"")</f>
        <v/>
      </c>
      <c r="C38" s="41" t="n"/>
      <c r="D38" s="41" t="n"/>
      <c r="E38" s="41" t="n"/>
      <c r="F38" s="41" t="n"/>
      <c r="G38" s="41" t="n"/>
      <c r="H38" s="41" t="n"/>
      <c r="I38" s="74" t="n"/>
      <c r="J38" s="41" t="n"/>
      <c r="K38" s="41" t="n"/>
      <c r="L38" s="41" t="n"/>
      <c r="M38" s="73" t="n"/>
      <c r="N38" s="41" t="n"/>
      <c r="O38" s="39">
        <f>IFERROR(IF(COUNTA(A38,C38:N38)=0,"",IF(A38="","Missing transaction date",IF(C38="","Missing scenario",IF(D38="","Missing department",IF(E38="","Missing P&amp;L section",IF(F38="","Missing P&amp;L line",IF(ISBLANK(I38),"Missing amount",IF(I38=0,"Zero amount",IF(OR(A38&lt;DATE(2026,1,1),A38&gt;DATE(2026,12,31)),"Date outside 2026",IF(AND(K38&lt;&gt;"",COUNTIF($K$7:$K$506,K38)&gt;1),"Duplicate source reference","OK")))))))))),"")</f>
        <v/>
      </c>
    </row>
    <row r="39">
      <c r="A39" s="73" t="n"/>
      <c r="B39" s="71">
        <f>IFERROR(IF(A39="","",A39-DAY(A39)+1),"")</f>
        <v/>
      </c>
      <c r="C39" s="41" t="n"/>
      <c r="D39" s="41" t="n"/>
      <c r="E39" s="41" t="n"/>
      <c r="F39" s="41" t="n"/>
      <c r="G39" s="41" t="n"/>
      <c r="H39" s="41" t="n"/>
      <c r="I39" s="74" t="n"/>
      <c r="J39" s="41" t="n"/>
      <c r="K39" s="41" t="n"/>
      <c r="L39" s="41" t="n"/>
      <c r="M39" s="73" t="n"/>
      <c r="N39" s="41" t="n"/>
      <c r="O39" s="39">
        <f>IFERROR(IF(COUNTA(A39,C39:N39)=0,"",IF(A39="","Missing transaction date",IF(C39="","Missing scenario",IF(D39="","Missing department",IF(E39="","Missing P&amp;L section",IF(F39="","Missing P&amp;L line",IF(ISBLANK(I39),"Missing amount",IF(I39=0,"Zero amount",IF(OR(A39&lt;DATE(2026,1,1),A39&gt;DATE(2026,12,31)),"Date outside 2026",IF(AND(K39&lt;&gt;"",COUNTIF($K$7:$K$506,K39)&gt;1),"Duplicate source reference","OK")))))))))),"")</f>
        <v/>
      </c>
    </row>
    <row r="40">
      <c r="A40" s="73" t="n"/>
      <c r="B40" s="71">
        <f>IFERROR(IF(A40="","",A40-DAY(A40)+1),"")</f>
        <v/>
      </c>
      <c r="C40" s="41" t="n"/>
      <c r="D40" s="41" t="n"/>
      <c r="E40" s="41" t="n"/>
      <c r="F40" s="41" t="n"/>
      <c r="G40" s="41" t="n"/>
      <c r="H40" s="41" t="n"/>
      <c r="I40" s="74" t="n"/>
      <c r="J40" s="41" t="n"/>
      <c r="K40" s="41" t="n"/>
      <c r="L40" s="41" t="n"/>
      <c r="M40" s="73" t="n"/>
      <c r="N40" s="41" t="n"/>
      <c r="O40" s="39">
        <f>IFERROR(IF(COUNTA(A40,C40:N40)=0,"",IF(A40="","Missing transaction date",IF(C40="","Missing scenario",IF(D40="","Missing department",IF(E40="","Missing P&amp;L section",IF(F40="","Missing P&amp;L line",IF(ISBLANK(I40),"Missing amount",IF(I40=0,"Zero amount",IF(OR(A40&lt;DATE(2026,1,1),A40&gt;DATE(2026,12,31)),"Date outside 2026",IF(AND(K40&lt;&gt;"",COUNTIF($K$7:$K$506,K40)&gt;1),"Duplicate source reference","OK")))))))))),"")</f>
        <v/>
      </c>
    </row>
    <row r="41">
      <c r="A41" s="73" t="n"/>
      <c r="B41" s="71">
        <f>IFERROR(IF(A41="","",A41-DAY(A41)+1),"")</f>
        <v/>
      </c>
      <c r="C41" s="41" t="n"/>
      <c r="D41" s="41" t="n"/>
      <c r="E41" s="41" t="n"/>
      <c r="F41" s="41" t="n"/>
      <c r="G41" s="41" t="n"/>
      <c r="H41" s="41" t="n"/>
      <c r="I41" s="74" t="n"/>
      <c r="J41" s="41" t="n"/>
      <c r="K41" s="41" t="n"/>
      <c r="L41" s="41" t="n"/>
      <c r="M41" s="73" t="n"/>
      <c r="N41" s="41" t="n"/>
      <c r="O41" s="39">
        <f>IFERROR(IF(COUNTA(A41,C41:N41)=0,"",IF(A41="","Missing transaction date",IF(C41="","Missing scenario",IF(D41="","Missing department",IF(E41="","Missing P&amp;L section",IF(F41="","Missing P&amp;L line",IF(ISBLANK(I41),"Missing amount",IF(I41=0,"Zero amount",IF(OR(A41&lt;DATE(2026,1,1),A41&gt;DATE(2026,12,31)),"Date outside 2026",IF(AND(K41&lt;&gt;"",COUNTIF($K$7:$K$506,K41)&gt;1),"Duplicate source reference","OK")))))))))),"")</f>
        <v/>
      </c>
    </row>
    <row r="42">
      <c r="A42" s="73" t="n"/>
      <c r="B42" s="71">
        <f>IFERROR(IF(A42="","",A42-DAY(A42)+1),"")</f>
        <v/>
      </c>
      <c r="C42" s="41" t="n"/>
      <c r="D42" s="41" t="n"/>
      <c r="E42" s="41" t="n"/>
      <c r="F42" s="41" t="n"/>
      <c r="G42" s="41" t="n"/>
      <c r="H42" s="41" t="n"/>
      <c r="I42" s="74" t="n"/>
      <c r="J42" s="41" t="n"/>
      <c r="K42" s="41" t="n"/>
      <c r="L42" s="41" t="n"/>
      <c r="M42" s="73" t="n"/>
      <c r="N42" s="41" t="n"/>
      <c r="O42" s="39">
        <f>IFERROR(IF(COUNTA(A42,C42:N42)=0,"",IF(A42="","Missing transaction date",IF(C42="","Missing scenario",IF(D42="","Missing department",IF(E42="","Missing P&amp;L section",IF(F42="","Missing P&amp;L line",IF(ISBLANK(I42),"Missing amount",IF(I42=0,"Zero amount",IF(OR(A42&lt;DATE(2026,1,1),A42&gt;DATE(2026,12,31)),"Date outside 2026",IF(AND(K42&lt;&gt;"",COUNTIF($K$7:$K$506,K42)&gt;1),"Duplicate source reference","OK")))))))))),"")</f>
        <v/>
      </c>
    </row>
    <row r="43">
      <c r="A43" s="73" t="n"/>
      <c r="B43" s="71">
        <f>IFERROR(IF(A43="","",A43-DAY(A43)+1),"")</f>
        <v/>
      </c>
      <c r="C43" s="41" t="n"/>
      <c r="D43" s="41" t="n"/>
      <c r="E43" s="41" t="n"/>
      <c r="F43" s="41" t="n"/>
      <c r="G43" s="41" t="n"/>
      <c r="H43" s="41" t="n"/>
      <c r="I43" s="74" t="n"/>
      <c r="J43" s="41" t="n"/>
      <c r="K43" s="41" t="n"/>
      <c r="L43" s="41" t="n"/>
      <c r="M43" s="73" t="n"/>
      <c r="N43" s="41" t="n"/>
      <c r="O43" s="39">
        <f>IFERROR(IF(COUNTA(A43,C43:N43)=0,"",IF(A43="","Missing transaction date",IF(C43="","Missing scenario",IF(D43="","Missing department",IF(E43="","Missing P&amp;L section",IF(F43="","Missing P&amp;L line",IF(ISBLANK(I43),"Missing amount",IF(I43=0,"Zero amount",IF(OR(A43&lt;DATE(2026,1,1),A43&gt;DATE(2026,12,31)),"Date outside 2026",IF(AND(K43&lt;&gt;"",COUNTIF($K$7:$K$506,K43)&gt;1),"Duplicate source reference","OK")))))))))),"")</f>
        <v/>
      </c>
    </row>
    <row r="44">
      <c r="A44" s="73" t="n"/>
      <c r="B44" s="71">
        <f>IFERROR(IF(A44="","",A44-DAY(A44)+1),"")</f>
        <v/>
      </c>
      <c r="C44" s="41" t="n"/>
      <c r="D44" s="41" t="n"/>
      <c r="E44" s="41" t="n"/>
      <c r="F44" s="41" t="n"/>
      <c r="G44" s="41" t="n"/>
      <c r="H44" s="41" t="n"/>
      <c r="I44" s="74" t="n"/>
      <c r="J44" s="41" t="n"/>
      <c r="K44" s="41" t="n"/>
      <c r="L44" s="41" t="n"/>
      <c r="M44" s="73" t="n"/>
      <c r="N44" s="41" t="n"/>
      <c r="O44" s="39">
        <f>IFERROR(IF(COUNTA(A44,C44:N44)=0,"",IF(A44="","Missing transaction date",IF(C44="","Missing scenario",IF(D44="","Missing department",IF(E44="","Missing P&amp;L section",IF(F44="","Missing P&amp;L line",IF(ISBLANK(I44),"Missing amount",IF(I44=0,"Zero amount",IF(OR(A44&lt;DATE(2026,1,1),A44&gt;DATE(2026,12,31)),"Date outside 2026",IF(AND(K44&lt;&gt;"",COUNTIF($K$7:$K$506,K44)&gt;1),"Duplicate source reference","OK")))))))))),"")</f>
        <v/>
      </c>
    </row>
    <row r="45">
      <c r="A45" s="73" t="n"/>
      <c r="B45" s="71">
        <f>IFERROR(IF(A45="","",A45-DAY(A45)+1),"")</f>
        <v/>
      </c>
      <c r="C45" s="41" t="n"/>
      <c r="D45" s="41" t="n"/>
      <c r="E45" s="41" t="n"/>
      <c r="F45" s="41" t="n"/>
      <c r="G45" s="41" t="n"/>
      <c r="H45" s="41" t="n"/>
      <c r="I45" s="74" t="n"/>
      <c r="J45" s="41" t="n"/>
      <c r="K45" s="41" t="n"/>
      <c r="L45" s="41" t="n"/>
      <c r="M45" s="73" t="n"/>
      <c r="N45" s="41" t="n"/>
      <c r="O45" s="39">
        <f>IFERROR(IF(COUNTA(A45,C45:N45)=0,"",IF(A45="","Missing transaction date",IF(C45="","Missing scenario",IF(D45="","Missing department",IF(E45="","Missing P&amp;L section",IF(F45="","Missing P&amp;L line",IF(ISBLANK(I45),"Missing amount",IF(I45=0,"Zero amount",IF(OR(A45&lt;DATE(2026,1,1),A45&gt;DATE(2026,12,31)),"Date outside 2026",IF(AND(K45&lt;&gt;"",COUNTIF($K$7:$K$506,K45)&gt;1),"Duplicate source reference","OK")))))))))),"")</f>
        <v/>
      </c>
    </row>
    <row r="46">
      <c r="A46" s="73" t="n"/>
      <c r="B46" s="71">
        <f>IFERROR(IF(A46="","",A46-DAY(A46)+1),"")</f>
        <v/>
      </c>
      <c r="C46" s="41" t="n"/>
      <c r="D46" s="41" t="n"/>
      <c r="E46" s="41" t="n"/>
      <c r="F46" s="41" t="n"/>
      <c r="G46" s="41" t="n"/>
      <c r="H46" s="41" t="n"/>
      <c r="I46" s="74" t="n"/>
      <c r="J46" s="41" t="n"/>
      <c r="K46" s="41" t="n"/>
      <c r="L46" s="41" t="n"/>
      <c r="M46" s="73" t="n"/>
      <c r="N46" s="41" t="n"/>
      <c r="O46" s="39">
        <f>IFERROR(IF(COUNTA(A46,C46:N46)=0,"",IF(A46="","Missing transaction date",IF(C46="","Missing scenario",IF(D46="","Missing department",IF(E46="","Missing P&amp;L section",IF(F46="","Missing P&amp;L line",IF(ISBLANK(I46),"Missing amount",IF(I46=0,"Zero amount",IF(OR(A46&lt;DATE(2026,1,1),A46&gt;DATE(2026,12,31)),"Date outside 2026",IF(AND(K46&lt;&gt;"",COUNTIF($K$7:$K$506,K46)&gt;1),"Duplicate source reference","OK")))))))))),"")</f>
        <v/>
      </c>
    </row>
    <row r="47">
      <c r="A47" s="73" t="n"/>
      <c r="B47" s="71">
        <f>IFERROR(IF(A47="","",A47-DAY(A47)+1),"")</f>
        <v/>
      </c>
      <c r="C47" s="41" t="n"/>
      <c r="D47" s="41" t="n"/>
      <c r="E47" s="41" t="n"/>
      <c r="F47" s="41" t="n"/>
      <c r="G47" s="41" t="n"/>
      <c r="H47" s="41" t="n"/>
      <c r="I47" s="74" t="n"/>
      <c r="J47" s="41" t="n"/>
      <c r="K47" s="41" t="n"/>
      <c r="L47" s="41" t="n"/>
      <c r="M47" s="73" t="n"/>
      <c r="N47" s="41" t="n"/>
      <c r="O47" s="39">
        <f>IFERROR(IF(COUNTA(A47,C47:N47)=0,"",IF(A47="","Missing transaction date",IF(C47="","Missing scenario",IF(D47="","Missing department",IF(E47="","Missing P&amp;L section",IF(F47="","Missing P&amp;L line",IF(ISBLANK(I47),"Missing amount",IF(I47=0,"Zero amount",IF(OR(A47&lt;DATE(2026,1,1),A47&gt;DATE(2026,12,31)),"Date outside 2026",IF(AND(K47&lt;&gt;"",COUNTIF($K$7:$K$506,K47)&gt;1),"Duplicate source reference","OK")))))))))),"")</f>
        <v/>
      </c>
    </row>
    <row r="48">
      <c r="A48" s="73" t="n"/>
      <c r="B48" s="71">
        <f>IFERROR(IF(A48="","",A48-DAY(A48)+1),"")</f>
        <v/>
      </c>
      <c r="C48" s="41" t="n"/>
      <c r="D48" s="41" t="n"/>
      <c r="E48" s="41" t="n"/>
      <c r="F48" s="41" t="n"/>
      <c r="G48" s="41" t="n"/>
      <c r="H48" s="41" t="n"/>
      <c r="I48" s="74" t="n"/>
      <c r="J48" s="41" t="n"/>
      <c r="K48" s="41" t="n"/>
      <c r="L48" s="41" t="n"/>
      <c r="M48" s="73" t="n"/>
      <c r="N48" s="41" t="n"/>
      <c r="O48" s="39">
        <f>IFERROR(IF(COUNTA(A48,C48:N48)=0,"",IF(A48="","Missing transaction date",IF(C48="","Missing scenario",IF(D48="","Missing department",IF(E48="","Missing P&amp;L section",IF(F48="","Missing P&amp;L line",IF(ISBLANK(I48),"Missing amount",IF(I48=0,"Zero amount",IF(OR(A48&lt;DATE(2026,1,1),A48&gt;DATE(2026,12,31)),"Date outside 2026",IF(AND(K48&lt;&gt;"",COUNTIF($K$7:$K$506,K48)&gt;1),"Duplicate source reference","OK")))))))))),"")</f>
        <v/>
      </c>
    </row>
    <row r="49">
      <c r="A49" s="73" t="n"/>
      <c r="B49" s="71">
        <f>IFERROR(IF(A49="","",A49-DAY(A49)+1),"")</f>
        <v/>
      </c>
      <c r="C49" s="41" t="n"/>
      <c r="D49" s="41" t="n"/>
      <c r="E49" s="41" t="n"/>
      <c r="F49" s="41" t="n"/>
      <c r="G49" s="41" t="n"/>
      <c r="H49" s="41" t="n"/>
      <c r="I49" s="74" t="n"/>
      <c r="J49" s="41" t="n"/>
      <c r="K49" s="41" t="n"/>
      <c r="L49" s="41" t="n"/>
      <c r="M49" s="73" t="n"/>
      <c r="N49" s="41" t="n"/>
      <c r="O49" s="39">
        <f>IFERROR(IF(COUNTA(A49,C49:N49)=0,"",IF(A49="","Missing transaction date",IF(C49="","Missing scenario",IF(D49="","Missing department",IF(E49="","Missing P&amp;L section",IF(F49="","Missing P&amp;L line",IF(ISBLANK(I49),"Missing amount",IF(I49=0,"Zero amount",IF(OR(A49&lt;DATE(2026,1,1),A49&gt;DATE(2026,12,31)),"Date outside 2026",IF(AND(K49&lt;&gt;"",COUNTIF($K$7:$K$506,K49)&gt;1),"Duplicate source reference","OK")))))))))),"")</f>
        <v/>
      </c>
    </row>
    <row r="50">
      <c r="A50" s="73" t="n"/>
      <c r="B50" s="71">
        <f>IFERROR(IF(A50="","",A50-DAY(A50)+1),"")</f>
        <v/>
      </c>
      <c r="C50" s="41" t="n"/>
      <c r="D50" s="41" t="n"/>
      <c r="E50" s="41" t="n"/>
      <c r="F50" s="41" t="n"/>
      <c r="G50" s="41" t="n"/>
      <c r="H50" s="41" t="n"/>
      <c r="I50" s="74" t="n"/>
      <c r="J50" s="41" t="n"/>
      <c r="K50" s="41" t="n"/>
      <c r="L50" s="41" t="n"/>
      <c r="M50" s="73" t="n"/>
      <c r="N50" s="41" t="n"/>
      <c r="O50" s="39">
        <f>IFERROR(IF(COUNTA(A50,C50:N50)=0,"",IF(A50="","Missing transaction date",IF(C50="","Missing scenario",IF(D50="","Missing department",IF(E50="","Missing P&amp;L section",IF(F50="","Missing P&amp;L line",IF(ISBLANK(I50),"Missing amount",IF(I50=0,"Zero amount",IF(OR(A50&lt;DATE(2026,1,1),A50&gt;DATE(2026,12,31)),"Date outside 2026",IF(AND(K50&lt;&gt;"",COUNTIF($K$7:$K$506,K50)&gt;1),"Duplicate source reference","OK")))))))))),"")</f>
        <v/>
      </c>
    </row>
    <row r="51">
      <c r="A51" s="73" t="n"/>
      <c r="B51" s="71">
        <f>IFERROR(IF(A51="","",A51-DAY(A51)+1),"")</f>
        <v/>
      </c>
      <c r="C51" s="41" t="n"/>
      <c r="D51" s="41" t="n"/>
      <c r="E51" s="41" t="n"/>
      <c r="F51" s="41" t="n"/>
      <c r="G51" s="41" t="n"/>
      <c r="H51" s="41" t="n"/>
      <c r="I51" s="74" t="n"/>
      <c r="J51" s="41" t="n"/>
      <c r="K51" s="41" t="n"/>
      <c r="L51" s="41" t="n"/>
      <c r="M51" s="73" t="n"/>
      <c r="N51" s="41" t="n"/>
      <c r="O51" s="39">
        <f>IFERROR(IF(COUNTA(A51,C51:N51)=0,"",IF(A51="","Missing transaction date",IF(C51="","Missing scenario",IF(D51="","Missing department",IF(E51="","Missing P&amp;L section",IF(F51="","Missing P&amp;L line",IF(ISBLANK(I51),"Missing amount",IF(I51=0,"Zero amount",IF(OR(A51&lt;DATE(2026,1,1),A51&gt;DATE(2026,12,31)),"Date outside 2026",IF(AND(K51&lt;&gt;"",COUNTIF($K$7:$K$506,K51)&gt;1),"Duplicate source reference","OK")))))))))),"")</f>
        <v/>
      </c>
    </row>
    <row r="52">
      <c r="A52" s="73" t="n"/>
      <c r="B52" s="71">
        <f>IFERROR(IF(A52="","",A52-DAY(A52)+1),"")</f>
        <v/>
      </c>
      <c r="C52" s="41" t="n"/>
      <c r="D52" s="41" t="n"/>
      <c r="E52" s="41" t="n"/>
      <c r="F52" s="41" t="n"/>
      <c r="G52" s="41" t="n"/>
      <c r="H52" s="41" t="n"/>
      <c r="I52" s="74" t="n"/>
      <c r="J52" s="41" t="n"/>
      <c r="K52" s="41" t="n"/>
      <c r="L52" s="41" t="n"/>
      <c r="M52" s="73" t="n"/>
      <c r="N52" s="41" t="n"/>
      <c r="O52" s="39">
        <f>IFERROR(IF(COUNTA(A52,C52:N52)=0,"",IF(A52="","Missing transaction date",IF(C52="","Missing scenario",IF(D52="","Missing department",IF(E52="","Missing P&amp;L section",IF(F52="","Missing P&amp;L line",IF(ISBLANK(I52),"Missing amount",IF(I52=0,"Zero amount",IF(OR(A52&lt;DATE(2026,1,1),A52&gt;DATE(2026,12,31)),"Date outside 2026",IF(AND(K52&lt;&gt;"",COUNTIF($K$7:$K$506,K52)&gt;1),"Duplicate source reference","OK")))))))))),"")</f>
        <v/>
      </c>
    </row>
    <row r="53">
      <c r="A53" s="73" t="n"/>
      <c r="B53" s="71">
        <f>IFERROR(IF(A53="","",A53-DAY(A53)+1),"")</f>
        <v/>
      </c>
      <c r="C53" s="41" t="n"/>
      <c r="D53" s="41" t="n"/>
      <c r="E53" s="41" t="n"/>
      <c r="F53" s="41" t="n"/>
      <c r="G53" s="41" t="n"/>
      <c r="H53" s="41" t="n"/>
      <c r="I53" s="74" t="n"/>
      <c r="J53" s="41" t="n"/>
      <c r="K53" s="41" t="n"/>
      <c r="L53" s="41" t="n"/>
      <c r="M53" s="73" t="n"/>
      <c r="N53" s="41" t="n"/>
      <c r="O53" s="39">
        <f>IFERROR(IF(COUNTA(A53,C53:N53)=0,"",IF(A53="","Missing transaction date",IF(C53="","Missing scenario",IF(D53="","Missing department",IF(E53="","Missing P&amp;L section",IF(F53="","Missing P&amp;L line",IF(ISBLANK(I53),"Missing amount",IF(I53=0,"Zero amount",IF(OR(A53&lt;DATE(2026,1,1),A53&gt;DATE(2026,12,31)),"Date outside 2026",IF(AND(K53&lt;&gt;"",COUNTIF($K$7:$K$506,K53)&gt;1),"Duplicate source reference","OK")))))))))),"")</f>
        <v/>
      </c>
    </row>
    <row r="54">
      <c r="A54" s="73" t="n"/>
      <c r="B54" s="71">
        <f>IFERROR(IF(A54="","",A54-DAY(A54)+1),"")</f>
        <v/>
      </c>
      <c r="C54" s="41" t="n"/>
      <c r="D54" s="41" t="n"/>
      <c r="E54" s="41" t="n"/>
      <c r="F54" s="41" t="n"/>
      <c r="G54" s="41" t="n"/>
      <c r="H54" s="41" t="n"/>
      <c r="I54" s="74" t="n"/>
      <c r="J54" s="41" t="n"/>
      <c r="K54" s="41" t="n"/>
      <c r="L54" s="41" t="n"/>
      <c r="M54" s="73" t="n"/>
      <c r="N54" s="41" t="n"/>
      <c r="O54" s="39">
        <f>IFERROR(IF(COUNTA(A54,C54:N54)=0,"",IF(A54="","Missing transaction date",IF(C54="","Missing scenario",IF(D54="","Missing department",IF(E54="","Missing P&amp;L section",IF(F54="","Missing P&amp;L line",IF(ISBLANK(I54),"Missing amount",IF(I54=0,"Zero amount",IF(OR(A54&lt;DATE(2026,1,1),A54&gt;DATE(2026,12,31)),"Date outside 2026",IF(AND(K54&lt;&gt;"",COUNTIF($K$7:$K$506,K54)&gt;1),"Duplicate source reference","OK")))))))))),"")</f>
        <v/>
      </c>
    </row>
    <row r="55">
      <c r="A55" s="73" t="n"/>
      <c r="B55" s="71">
        <f>IFERROR(IF(A55="","",A55-DAY(A55)+1),"")</f>
        <v/>
      </c>
      <c r="C55" s="41" t="n"/>
      <c r="D55" s="41" t="n"/>
      <c r="E55" s="41" t="n"/>
      <c r="F55" s="41" t="n"/>
      <c r="G55" s="41" t="n"/>
      <c r="H55" s="41" t="n"/>
      <c r="I55" s="74" t="n"/>
      <c r="J55" s="41" t="n"/>
      <c r="K55" s="41" t="n"/>
      <c r="L55" s="41" t="n"/>
      <c r="M55" s="73" t="n"/>
      <c r="N55" s="41" t="n"/>
      <c r="O55" s="39">
        <f>IFERROR(IF(COUNTA(A55,C55:N55)=0,"",IF(A55="","Missing transaction date",IF(C55="","Missing scenario",IF(D55="","Missing department",IF(E55="","Missing P&amp;L section",IF(F55="","Missing P&amp;L line",IF(ISBLANK(I55),"Missing amount",IF(I55=0,"Zero amount",IF(OR(A55&lt;DATE(2026,1,1),A55&gt;DATE(2026,12,31)),"Date outside 2026",IF(AND(K55&lt;&gt;"",COUNTIF($K$7:$K$506,K55)&gt;1),"Duplicate source reference","OK")))))))))),"")</f>
        <v/>
      </c>
    </row>
    <row r="56">
      <c r="A56" s="73" t="n"/>
      <c r="B56" s="71">
        <f>IFERROR(IF(A56="","",A56-DAY(A56)+1),"")</f>
        <v/>
      </c>
      <c r="C56" s="41" t="n"/>
      <c r="D56" s="41" t="n"/>
      <c r="E56" s="41" t="n"/>
      <c r="F56" s="41" t="n"/>
      <c r="G56" s="41" t="n"/>
      <c r="H56" s="41" t="n"/>
      <c r="I56" s="74" t="n"/>
      <c r="J56" s="41" t="n"/>
      <c r="K56" s="41" t="n"/>
      <c r="L56" s="41" t="n"/>
      <c r="M56" s="73" t="n"/>
      <c r="N56" s="41" t="n"/>
      <c r="O56" s="39">
        <f>IFERROR(IF(COUNTA(A56,C56:N56)=0,"",IF(A56="","Missing transaction date",IF(C56="","Missing scenario",IF(D56="","Missing department",IF(E56="","Missing P&amp;L section",IF(F56="","Missing P&amp;L line",IF(ISBLANK(I56),"Missing amount",IF(I56=0,"Zero amount",IF(OR(A56&lt;DATE(2026,1,1),A56&gt;DATE(2026,12,31)),"Date outside 2026",IF(AND(K56&lt;&gt;"",COUNTIF($K$7:$K$506,K56)&gt;1),"Duplicate source reference","OK")))))))))),"")</f>
        <v/>
      </c>
    </row>
    <row r="57">
      <c r="A57" s="73" t="n"/>
      <c r="B57" s="71">
        <f>IFERROR(IF(A57="","",A57-DAY(A57)+1),"")</f>
        <v/>
      </c>
      <c r="C57" s="41" t="n"/>
      <c r="D57" s="41" t="n"/>
      <c r="E57" s="41" t="n"/>
      <c r="F57" s="41" t="n"/>
      <c r="G57" s="41" t="n"/>
      <c r="H57" s="41" t="n"/>
      <c r="I57" s="74" t="n"/>
      <c r="J57" s="41" t="n"/>
      <c r="K57" s="41" t="n"/>
      <c r="L57" s="41" t="n"/>
      <c r="M57" s="73" t="n"/>
      <c r="N57" s="41" t="n"/>
      <c r="O57" s="39">
        <f>IFERROR(IF(COUNTA(A57,C57:N57)=0,"",IF(A57="","Missing transaction date",IF(C57="","Missing scenario",IF(D57="","Missing department",IF(E57="","Missing P&amp;L section",IF(F57="","Missing P&amp;L line",IF(ISBLANK(I57),"Missing amount",IF(I57=0,"Zero amount",IF(OR(A57&lt;DATE(2026,1,1),A57&gt;DATE(2026,12,31)),"Date outside 2026",IF(AND(K57&lt;&gt;"",COUNTIF($K$7:$K$506,K57)&gt;1),"Duplicate source reference","OK")))))))))),"")</f>
        <v/>
      </c>
    </row>
    <row r="58">
      <c r="A58" s="73" t="n"/>
      <c r="B58" s="71">
        <f>IFERROR(IF(A58="","",A58-DAY(A58)+1),"")</f>
        <v/>
      </c>
      <c r="C58" s="41" t="n"/>
      <c r="D58" s="41" t="n"/>
      <c r="E58" s="41" t="n"/>
      <c r="F58" s="41" t="n"/>
      <c r="G58" s="41" t="n"/>
      <c r="H58" s="41" t="n"/>
      <c r="I58" s="74" t="n"/>
      <c r="J58" s="41" t="n"/>
      <c r="K58" s="41" t="n"/>
      <c r="L58" s="41" t="n"/>
      <c r="M58" s="73" t="n"/>
      <c r="N58" s="41" t="n"/>
      <c r="O58" s="39">
        <f>IFERROR(IF(COUNTA(A58,C58:N58)=0,"",IF(A58="","Missing transaction date",IF(C58="","Missing scenario",IF(D58="","Missing department",IF(E58="","Missing P&amp;L section",IF(F58="","Missing P&amp;L line",IF(ISBLANK(I58),"Missing amount",IF(I58=0,"Zero amount",IF(OR(A58&lt;DATE(2026,1,1),A58&gt;DATE(2026,12,31)),"Date outside 2026",IF(AND(K58&lt;&gt;"",COUNTIF($K$7:$K$506,K58)&gt;1),"Duplicate source reference","OK")))))))))),"")</f>
        <v/>
      </c>
    </row>
    <row r="59">
      <c r="A59" s="73" t="n"/>
      <c r="B59" s="71">
        <f>IFERROR(IF(A59="","",A59-DAY(A59)+1),"")</f>
        <v/>
      </c>
      <c r="C59" s="41" t="n"/>
      <c r="D59" s="41" t="n"/>
      <c r="E59" s="41" t="n"/>
      <c r="F59" s="41" t="n"/>
      <c r="G59" s="41" t="n"/>
      <c r="H59" s="41" t="n"/>
      <c r="I59" s="74" t="n"/>
      <c r="J59" s="41" t="n"/>
      <c r="K59" s="41" t="n"/>
      <c r="L59" s="41" t="n"/>
      <c r="M59" s="73" t="n"/>
      <c r="N59" s="41" t="n"/>
      <c r="O59" s="39">
        <f>IFERROR(IF(COUNTA(A59,C59:N59)=0,"",IF(A59="","Missing transaction date",IF(C59="","Missing scenario",IF(D59="","Missing department",IF(E59="","Missing P&amp;L section",IF(F59="","Missing P&amp;L line",IF(ISBLANK(I59),"Missing amount",IF(I59=0,"Zero amount",IF(OR(A59&lt;DATE(2026,1,1),A59&gt;DATE(2026,12,31)),"Date outside 2026",IF(AND(K59&lt;&gt;"",COUNTIF($K$7:$K$506,K59)&gt;1),"Duplicate source reference","OK")))))))))),"")</f>
        <v/>
      </c>
    </row>
    <row r="60">
      <c r="A60" s="73" t="n"/>
      <c r="B60" s="71">
        <f>IFERROR(IF(A60="","",A60-DAY(A60)+1),"")</f>
        <v/>
      </c>
      <c r="C60" s="41" t="n"/>
      <c r="D60" s="41" t="n"/>
      <c r="E60" s="41" t="n"/>
      <c r="F60" s="41" t="n"/>
      <c r="G60" s="41" t="n"/>
      <c r="H60" s="41" t="n"/>
      <c r="I60" s="74" t="n"/>
      <c r="J60" s="41" t="n"/>
      <c r="K60" s="41" t="n"/>
      <c r="L60" s="41" t="n"/>
      <c r="M60" s="73" t="n"/>
      <c r="N60" s="41" t="n"/>
      <c r="O60" s="39">
        <f>IFERROR(IF(COUNTA(A60,C60:N60)=0,"",IF(A60="","Missing transaction date",IF(C60="","Missing scenario",IF(D60="","Missing department",IF(E60="","Missing P&amp;L section",IF(F60="","Missing P&amp;L line",IF(ISBLANK(I60),"Missing amount",IF(I60=0,"Zero amount",IF(OR(A60&lt;DATE(2026,1,1),A60&gt;DATE(2026,12,31)),"Date outside 2026",IF(AND(K60&lt;&gt;"",COUNTIF($K$7:$K$506,K60)&gt;1),"Duplicate source reference","OK")))))))))),"")</f>
        <v/>
      </c>
    </row>
    <row r="61">
      <c r="A61" s="73" t="n"/>
      <c r="B61" s="71">
        <f>IFERROR(IF(A61="","",A61-DAY(A61)+1),"")</f>
        <v/>
      </c>
      <c r="C61" s="41" t="n"/>
      <c r="D61" s="41" t="n"/>
      <c r="E61" s="41" t="n"/>
      <c r="F61" s="41" t="n"/>
      <c r="G61" s="41" t="n"/>
      <c r="H61" s="41" t="n"/>
      <c r="I61" s="74" t="n"/>
      <c r="J61" s="41" t="n"/>
      <c r="K61" s="41" t="n"/>
      <c r="L61" s="41" t="n"/>
      <c r="M61" s="73" t="n"/>
      <c r="N61" s="41" t="n"/>
      <c r="O61" s="39">
        <f>IFERROR(IF(COUNTA(A61,C61:N61)=0,"",IF(A61="","Missing transaction date",IF(C61="","Missing scenario",IF(D61="","Missing department",IF(E61="","Missing P&amp;L section",IF(F61="","Missing P&amp;L line",IF(ISBLANK(I61),"Missing amount",IF(I61=0,"Zero amount",IF(OR(A61&lt;DATE(2026,1,1),A61&gt;DATE(2026,12,31)),"Date outside 2026",IF(AND(K61&lt;&gt;"",COUNTIF($K$7:$K$506,K61)&gt;1),"Duplicate source reference","OK")))))))))),"")</f>
        <v/>
      </c>
    </row>
    <row r="62">
      <c r="A62" s="73" t="n"/>
      <c r="B62" s="71">
        <f>IFERROR(IF(A62="","",A62-DAY(A62)+1),"")</f>
        <v/>
      </c>
      <c r="C62" s="41" t="n"/>
      <c r="D62" s="41" t="n"/>
      <c r="E62" s="41" t="n"/>
      <c r="F62" s="41" t="n"/>
      <c r="G62" s="41" t="n"/>
      <c r="H62" s="41" t="n"/>
      <c r="I62" s="74" t="n"/>
      <c r="J62" s="41" t="n"/>
      <c r="K62" s="41" t="n"/>
      <c r="L62" s="41" t="n"/>
      <c r="M62" s="73" t="n"/>
      <c r="N62" s="41" t="n"/>
      <c r="O62" s="39">
        <f>IFERROR(IF(COUNTA(A62,C62:N62)=0,"",IF(A62="","Missing transaction date",IF(C62="","Missing scenario",IF(D62="","Missing department",IF(E62="","Missing P&amp;L section",IF(F62="","Missing P&amp;L line",IF(ISBLANK(I62),"Missing amount",IF(I62=0,"Zero amount",IF(OR(A62&lt;DATE(2026,1,1),A62&gt;DATE(2026,12,31)),"Date outside 2026",IF(AND(K62&lt;&gt;"",COUNTIF($K$7:$K$506,K62)&gt;1),"Duplicate source reference","OK")))))))))),"")</f>
        <v/>
      </c>
    </row>
    <row r="63">
      <c r="A63" s="73" t="n"/>
      <c r="B63" s="71">
        <f>IFERROR(IF(A63="","",A63-DAY(A63)+1),"")</f>
        <v/>
      </c>
      <c r="C63" s="41" t="n"/>
      <c r="D63" s="41" t="n"/>
      <c r="E63" s="41" t="n"/>
      <c r="F63" s="41" t="n"/>
      <c r="G63" s="41" t="n"/>
      <c r="H63" s="41" t="n"/>
      <c r="I63" s="74" t="n"/>
      <c r="J63" s="41" t="n"/>
      <c r="K63" s="41" t="n"/>
      <c r="L63" s="41" t="n"/>
      <c r="M63" s="73" t="n"/>
      <c r="N63" s="41" t="n"/>
      <c r="O63" s="39">
        <f>IFERROR(IF(COUNTA(A63,C63:N63)=0,"",IF(A63="","Missing transaction date",IF(C63="","Missing scenario",IF(D63="","Missing department",IF(E63="","Missing P&amp;L section",IF(F63="","Missing P&amp;L line",IF(ISBLANK(I63),"Missing amount",IF(I63=0,"Zero amount",IF(OR(A63&lt;DATE(2026,1,1),A63&gt;DATE(2026,12,31)),"Date outside 2026",IF(AND(K63&lt;&gt;"",COUNTIF($K$7:$K$506,K63)&gt;1),"Duplicate source reference","OK")))))))))),"")</f>
        <v/>
      </c>
    </row>
    <row r="64">
      <c r="A64" s="73" t="n"/>
      <c r="B64" s="71">
        <f>IFERROR(IF(A64="","",A64-DAY(A64)+1),"")</f>
        <v/>
      </c>
      <c r="C64" s="41" t="n"/>
      <c r="D64" s="41" t="n"/>
      <c r="E64" s="41" t="n"/>
      <c r="F64" s="41" t="n"/>
      <c r="G64" s="41" t="n"/>
      <c r="H64" s="41" t="n"/>
      <c r="I64" s="74" t="n"/>
      <c r="J64" s="41" t="n"/>
      <c r="K64" s="41" t="n"/>
      <c r="L64" s="41" t="n"/>
      <c r="M64" s="73" t="n"/>
      <c r="N64" s="41" t="n"/>
      <c r="O64" s="39">
        <f>IFERROR(IF(COUNTA(A64,C64:N64)=0,"",IF(A64="","Missing transaction date",IF(C64="","Missing scenario",IF(D64="","Missing department",IF(E64="","Missing P&amp;L section",IF(F64="","Missing P&amp;L line",IF(ISBLANK(I64),"Missing amount",IF(I64=0,"Zero amount",IF(OR(A64&lt;DATE(2026,1,1),A64&gt;DATE(2026,12,31)),"Date outside 2026",IF(AND(K64&lt;&gt;"",COUNTIF($K$7:$K$506,K64)&gt;1),"Duplicate source reference","OK")))))))))),"")</f>
        <v/>
      </c>
    </row>
    <row r="65">
      <c r="A65" s="73" t="n"/>
      <c r="B65" s="71">
        <f>IFERROR(IF(A65="","",A65-DAY(A65)+1),"")</f>
        <v/>
      </c>
      <c r="C65" s="41" t="n"/>
      <c r="D65" s="41" t="n"/>
      <c r="E65" s="41" t="n"/>
      <c r="F65" s="41" t="n"/>
      <c r="G65" s="41" t="n"/>
      <c r="H65" s="41" t="n"/>
      <c r="I65" s="74" t="n"/>
      <c r="J65" s="41" t="n"/>
      <c r="K65" s="41" t="n"/>
      <c r="L65" s="41" t="n"/>
      <c r="M65" s="73" t="n"/>
      <c r="N65" s="41" t="n"/>
      <c r="O65" s="39">
        <f>IFERROR(IF(COUNTA(A65,C65:N65)=0,"",IF(A65="","Missing transaction date",IF(C65="","Missing scenario",IF(D65="","Missing department",IF(E65="","Missing P&amp;L section",IF(F65="","Missing P&amp;L line",IF(ISBLANK(I65),"Missing amount",IF(I65=0,"Zero amount",IF(OR(A65&lt;DATE(2026,1,1),A65&gt;DATE(2026,12,31)),"Date outside 2026",IF(AND(K65&lt;&gt;"",COUNTIF($K$7:$K$506,K65)&gt;1),"Duplicate source reference","OK")))))))))),"")</f>
        <v/>
      </c>
    </row>
    <row r="66">
      <c r="A66" s="73" t="n"/>
      <c r="B66" s="71">
        <f>IFERROR(IF(A66="","",A66-DAY(A66)+1),"")</f>
        <v/>
      </c>
      <c r="C66" s="41" t="n"/>
      <c r="D66" s="41" t="n"/>
      <c r="E66" s="41" t="n"/>
      <c r="F66" s="41" t="n"/>
      <c r="G66" s="41" t="n"/>
      <c r="H66" s="41" t="n"/>
      <c r="I66" s="74" t="n"/>
      <c r="J66" s="41" t="n"/>
      <c r="K66" s="41" t="n"/>
      <c r="L66" s="41" t="n"/>
      <c r="M66" s="73" t="n"/>
      <c r="N66" s="41" t="n"/>
      <c r="O66" s="39">
        <f>IFERROR(IF(COUNTA(A66,C66:N66)=0,"",IF(A66="","Missing transaction date",IF(C66="","Missing scenario",IF(D66="","Missing department",IF(E66="","Missing P&amp;L section",IF(F66="","Missing P&amp;L line",IF(ISBLANK(I66),"Missing amount",IF(I66=0,"Zero amount",IF(OR(A66&lt;DATE(2026,1,1),A66&gt;DATE(2026,12,31)),"Date outside 2026",IF(AND(K66&lt;&gt;"",COUNTIF($K$7:$K$506,K66)&gt;1),"Duplicate source reference","OK")))))))))),"")</f>
        <v/>
      </c>
    </row>
    <row r="67">
      <c r="A67" s="73" t="n"/>
      <c r="B67" s="71">
        <f>IFERROR(IF(A67="","",A67-DAY(A67)+1),"")</f>
        <v/>
      </c>
      <c r="C67" s="41" t="n"/>
      <c r="D67" s="41" t="n"/>
      <c r="E67" s="41" t="n"/>
      <c r="F67" s="41" t="n"/>
      <c r="G67" s="41" t="n"/>
      <c r="H67" s="41" t="n"/>
      <c r="I67" s="74" t="n"/>
      <c r="J67" s="41" t="n"/>
      <c r="K67" s="41" t="n"/>
      <c r="L67" s="41" t="n"/>
      <c r="M67" s="73" t="n"/>
      <c r="N67" s="41" t="n"/>
      <c r="O67" s="39">
        <f>IFERROR(IF(COUNTA(A67,C67:N67)=0,"",IF(A67="","Missing transaction date",IF(C67="","Missing scenario",IF(D67="","Missing department",IF(E67="","Missing P&amp;L section",IF(F67="","Missing P&amp;L line",IF(ISBLANK(I67),"Missing amount",IF(I67=0,"Zero amount",IF(OR(A67&lt;DATE(2026,1,1),A67&gt;DATE(2026,12,31)),"Date outside 2026",IF(AND(K67&lt;&gt;"",COUNTIF($K$7:$K$506,K67)&gt;1),"Duplicate source reference","OK")))))))))),"")</f>
        <v/>
      </c>
    </row>
    <row r="68">
      <c r="A68" s="73" t="n"/>
      <c r="B68" s="71">
        <f>IFERROR(IF(A68="","",A68-DAY(A68)+1),"")</f>
        <v/>
      </c>
      <c r="C68" s="41" t="n"/>
      <c r="D68" s="41" t="n"/>
      <c r="E68" s="41" t="n"/>
      <c r="F68" s="41" t="n"/>
      <c r="G68" s="41" t="n"/>
      <c r="H68" s="41" t="n"/>
      <c r="I68" s="74" t="n"/>
      <c r="J68" s="41" t="n"/>
      <c r="K68" s="41" t="n"/>
      <c r="L68" s="41" t="n"/>
      <c r="M68" s="73" t="n"/>
      <c r="N68" s="41" t="n"/>
      <c r="O68" s="39">
        <f>IFERROR(IF(COUNTA(A68,C68:N68)=0,"",IF(A68="","Missing transaction date",IF(C68="","Missing scenario",IF(D68="","Missing department",IF(E68="","Missing P&amp;L section",IF(F68="","Missing P&amp;L line",IF(ISBLANK(I68),"Missing amount",IF(I68=0,"Zero amount",IF(OR(A68&lt;DATE(2026,1,1),A68&gt;DATE(2026,12,31)),"Date outside 2026",IF(AND(K68&lt;&gt;"",COUNTIF($K$7:$K$506,K68)&gt;1),"Duplicate source reference","OK")))))))))),"")</f>
        <v/>
      </c>
    </row>
    <row r="69">
      <c r="A69" s="73" t="n"/>
      <c r="B69" s="71">
        <f>IFERROR(IF(A69="","",A69-DAY(A69)+1),"")</f>
        <v/>
      </c>
      <c r="C69" s="41" t="n"/>
      <c r="D69" s="41" t="n"/>
      <c r="E69" s="41" t="n"/>
      <c r="F69" s="41" t="n"/>
      <c r="G69" s="41" t="n"/>
      <c r="H69" s="41" t="n"/>
      <c r="I69" s="74" t="n"/>
      <c r="J69" s="41" t="n"/>
      <c r="K69" s="41" t="n"/>
      <c r="L69" s="41" t="n"/>
      <c r="M69" s="73" t="n"/>
      <c r="N69" s="41" t="n"/>
      <c r="O69" s="39">
        <f>IFERROR(IF(COUNTA(A69,C69:N69)=0,"",IF(A69="","Missing transaction date",IF(C69="","Missing scenario",IF(D69="","Missing department",IF(E69="","Missing P&amp;L section",IF(F69="","Missing P&amp;L line",IF(ISBLANK(I69),"Missing amount",IF(I69=0,"Zero amount",IF(OR(A69&lt;DATE(2026,1,1),A69&gt;DATE(2026,12,31)),"Date outside 2026",IF(AND(K69&lt;&gt;"",COUNTIF($K$7:$K$506,K69)&gt;1),"Duplicate source reference","OK")))))))))),"")</f>
        <v/>
      </c>
    </row>
    <row r="70">
      <c r="A70" s="73" t="n"/>
      <c r="B70" s="71">
        <f>IFERROR(IF(A70="","",A70-DAY(A70)+1),"")</f>
        <v/>
      </c>
      <c r="C70" s="41" t="n"/>
      <c r="D70" s="41" t="n"/>
      <c r="E70" s="41" t="n"/>
      <c r="F70" s="41" t="n"/>
      <c r="G70" s="41" t="n"/>
      <c r="H70" s="41" t="n"/>
      <c r="I70" s="74" t="n"/>
      <c r="J70" s="41" t="n"/>
      <c r="K70" s="41" t="n"/>
      <c r="L70" s="41" t="n"/>
      <c r="M70" s="73" t="n"/>
      <c r="N70" s="41" t="n"/>
      <c r="O70" s="39">
        <f>IFERROR(IF(COUNTA(A70,C70:N70)=0,"",IF(A70="","Missing transaction date",IF(C70="","Missing scenario",IF(D70="","Missing department",IF(E70="","Missing P&amp;L section",IF(F70="","Missing P&amp;L line",IF(ISBLANK(I70),"Missing amount",IF(I70=0,"Zero amount",IF(OR(A70&lt;DATE(2026,1,1),A70&gt;DATE(2026,12,31)),"Date outside 2026",IF(AND(K70&lt;&gt;"",COUNTIF($K$7:$K$506,K70)&gt;1),"Duplicate source reference","OK")))))))))),"")</f>
        <v/>
      </c>
    </row>
    <row r="71">
      <c r="A71" s="73" t="n"/>
      <c r="B71" s="71">
        <f>IFERROR(IF(A71="","",A71-DAY(A71)+1),"")</f>
        <v/>
      </c>
      <c r="C71" s="41" t="n"/>
      <c r="D71" s="41" t="n"/>
      <c r="E71" s="41" t="n"/>
      <c r="F71" s="41" t="n"/>
      <c r="G71" s="41" t="n"/>
      <c r="H71" s="41" t="n"/>
      <c r="I71" s="74" t="n"/>
      <c r="J71" s="41" t="n"/>
      <c r="K71" s="41" t="n"/>
      <c r="L71" s="41" t="n"/>
      <c r="M71" s="73" t="n"/>
      <c r="N71" s="41" t="n"/>
      <c r="O71" s="39">
        <f>IFERROR(IF(COUNTA(A71,C71:N71)=0,"",IF(A71="","Missing transaction date",IF(C71="","Missing scenario",IF(D71="","Missing department",IF(E71="","Missing P&amp;L section",IF(F71="","Missing P&amp;L line",IF(ISBLANK(I71),"Missing amount",IF(I71=0,"Zero amount",IF(OR(A71&lt;DATE(2026,1,1),A71&gt;DATE(2026,12,31)),"Date outside 2026",IF(AND(K71&lt;&gt;"",COUNTIF($K$7:$K$506,K71)&gt;1),"Duplicate source reference","OK")))))))))),"")</f>
        <v/>
      </c>
    </row>
    <row r="72">
      <c r="A72" s="73" t="n"/>
      <c r="B72" s="71">
        <f>IFERROR(IF(A72="","",A72-DAY(A72)+1),"")</f>
        <v/>
      </c>
      <c r="C72" s="41" t="n"/>
      <c r="D72" s="41" t="n"/>
      <c r="E72" s="41" t="n"/>
      <c r="F72" s="41" t="n"/>
      <c r="G72" s="41" t="n"/>
      <c r="H72" s="41" t="n"/>
      <c r="I72" s="74" t="n"/>
      <c r="J72" s="41" t="n"/>
      <c r="K72" s="41" t="n"/>
      <c r="L72" s="41" t="n"/>
      <c r="M72" s="73" t="n"/>
      <c r="N72" s="41" t="n"/>
      <c r="O72" s="39">
        <f>IFERROR(IF(COUNTA(A72,C72:N72)=0,"",IF(A72="","Missing transaction date",IF(C72="","Missing scenario",IF(D72="","Missing department",IF(E72="","Missing P&amp;L section",IF(F72="","Missing P&amp;L line",IF(ISBLANK(I72),"Missing amount",IF(I72=0,"Zero amount",IF(OR(A72&lt;DATE(2026,1,1),A72&gt;DATE(2026,12,31)),"Date outside 2026",IF(AND(K72&lt;&gt;"",COUNTIF($K$7:$K$506,K72)&gt;1),"Duplicate source reference","OK")))))))))),"")</f>
        <v/>
      </c>
    </row>
    <row r="73">
      <c r="A73" s="73" t="n"/>
      <c r="B73" s="71">
        <f>IFERROR(IF(A73="","",A73-DAY(A73)+1),"")</f>
        <v/>
      </c>
      <c r="C73" s="41" t="n"/>
      <c r="D73" s="41" t="n"/>
      <c r="E73" s="41" t="n"/>
      <c r="F73" s="41" t="n"/>
      <c r="G73" s="41" t="n"/>
      <c r="H73" s="41" t="n"/>
      <c r="I73" s="74" t="n"/>
      <c r="J73" s="41" t="n"/>
      <c r="K73" s="41" t="n"/>
      <c r="L73" s="41" t="n"/>
      <c r="M73" s="73" t="n"/>
      <c r="N73" s="41" t="n"/>
      <c r="O73" s="39">
        <f>IFERROR(IF(COUNTA(A73,C73:N73)=0,"",IF(A73="","Missing transaction date",IF(C73="","Missing scenario",IF(D73="","Missing department",IF(E73="","Missing P&amp;L section",IF(F73="","Missing P&amp;L line",IF(ISBLANK(I73),"Missing amount",IF(I73=0,"Zero amount",IF(OR(A73&lt;DATE(2026,1,1),A73&gt;DATE(2026,12,31)),"Date outside 2026",IF(AND(K73&lt;&gt;"",COUNTIF($K$7:$K$506,K73)&gt;1),"Duplicate source reference","OK")))))))))),"")</f>
        <v/>
      </c>
    </row>
    <row r="74">
      <c r="A74" s="73" t="n"/>
      <c r="B74" s="71">
        <f>IFERROR(IF(A74="","",A74-DAY(A74)+1),"")</f>
        <v/>
      </c>
      <c r="C74" s="41" t="n"/>
      <c r="D74" s="41" t="n"/>
      <c r="E74" s="41" t="n"/>
      <c r="F74" s="41" t="n"/>
      <c r="G74" s="41" t="n"/>
      <c r="H74" s="41" t="n"/>
      <c r="I74" s="74" t="n"/>
      <c r="J74" s="41" t="n"/>
      <c r="K74" s="41" t="n"/>
      <c r="L74" s="41" t="n"/>
      <c r="M74" s="73" t="n"/>
      <c r="N74" s="41" t="n"/>
      <c r="O74" s="39">
        <f>IFERROR(IF(COUNTA(A74,C74:N74)=0,"",IF(A74="","Missing transaction date",IF(C74="","Missing scenario",IF(D74="","Missing department",IF(E74="","Missing P&amp;L section",IF(F74="","Missing P&amp;L line",IF(ISBLANK(I74),"Missing amount",IF(I74=0,"Zero amount",IF(OR(A74&lt;DATE(2026,1,1),A74&gt;DATE(2026,12,31)),"Date outside 2026",IF(AND(K74&lt;&gt;"",COUNTIF($K$7:$K$506,K74)&gt;1),"Duplicate source reference","OK")))))))))),"")</f>
        <v/>
      </c>
    </row>
    <row r="75">
      <c r="A75" s="73" t="n"/>
      <c r="B75" s="71">
        <f>IFERROR(IF(A75="","",A75-DAY(A75)+1),"")</f>
        <v/>
      </c>
      <c r="C75" s="41" t="n"/>
      <c r="D75" s="41" t="n"/>
      <c r="E75" s="41" t="n"/>
      <c r="F75" s="41" t="n"/>
      <c r="G75" s="41" t="n"/>
      <c r="H75" s="41" t="n"/>
      <c r="I75" s="74" t="n"/>
      <c r="J75" s="41" t="n"/>
      <c r="K75" s="41" t="n"/>
      <c r="L75" s="41" t="n"/>
      <c r="M75" s="73" t="n"/>
      <c r="N75" s="41" t="n"/>
      <c r="O75" s="39">
        <f>IFERROR(IF(COUNTA(A75,C75:N75)=0,"",IF(A75="","Missing transaction date",IF(C75="","Missing scenario",IF(D75="","Missing department",IF(E75="","Missing P&amp;L section",IF(F75="","Missing P&amp;L line",IF(ISBLANK(I75),"Missing amount",IF(I75=0,"Zero amount",IF(OR(A75&lt;DATE(2026,1,1),A75&gt;DATE(2026,12,31)),"Date outside 2026",IF(AND(K75&lt;&gt;"",COUNTIF($K$7:$K$506,K75)&gt;1),"Duplicate source reference","OK")))))))))),"")</f>
        <v/>
      </c>
    </row>
    <row r="76">
      <c r="A76" s="73" t="n"/>
      <c r="B76" s="71">
        <f>IFERROR(IF(A76="","",A76-DAY(A76)+1),"")</f>
        <v/>
      </c>
      <c r="C76" s="41" t="n"/>
      <c r="D76" s="41" t="n"/>
      <c r="E76" s="41" t="n"/>
      <c r="F76" s="41" t="n"/>
      <c r="G76" s="41" t="n"/>
      <c r="H76" s="41" t="n"/>
      <c r="I76" s="74" t="n"/>
      <c r="J76" s="41" t="n"/>
      <c r="K76" s="41" t="n"/>
      <c r="L76" s="41" t="n"/>
      <c r="M76" s="73" t="n"/>
      <c r="N76" s="41" t="n"/>
      <c r="O76" s="39">
        <f>IFERROR(IF(COUNTA(A76,C76:N76)=0,"",IF(A76="","Missing transaction date",IF(C76="","Missing scenario",IF(D76="","Missing department",IF(E76="","Missing P&amp;L section",IF(F76="","Missing P&amp;L line",IF(ISBLANK(I76),"Missing amount",IF(I76=0,"Zero amount",IF(OR(A76&lt;DATE(2026,1,1),A76&gt;DATE(2026,12,31)),"Date outside 2026",IF(AND(K76&lt;&gt;"",COUNTIF($K$7:$K$506,K76)&gt;1),"Duplicate source reference","OK")))))))))),"")</f>
        <v/>
      </c>
    </row>
    <row r="77">
      <c r="A77" s="73" t="n"/>
      <c r="B77" s="71">
        <f>IFERROR(IF(A77="","",A77-DAY(A77)+1),"")</f>
        <v/>
      </c>
      <c r="C77" s="41" t="n"/>
      <c r="D77" s="41" t="n"/>
      <c r="E77" s="41" t="n"/>
      <c r="F77" s="41" t="n"/>
      <c r="G77" s="41" t="n"/>
      <c r="H77" s="41" t="n"/>
      <c r="I77" s="74" t="n"/>
      <c r="J77" s="41" t="n"/>
      <c r="K77" s="41" t="n"/>
      <c r="L77" s="41" t="n"/>
      <c r="M77" s="73" t="n"/>
      <c r="N77" s="41" t="n"/>
      <c r="O77" s="39">
        <f>IFERROR(IF(COUNTA(A77,C77:N77)=0,"",IF(A77="","Missing transaction date",IF(C77="","Missing scenario",IF(D77="","Missing department",IF(E77="","Missing P&amp;L section",IF(F77="","Missing P&amp;L line",IF(ISBLANK(I77),"Missing amount",IF(I77=0,"Zero amount",IF(OR(A77&lt;DATE(2026,1,1),A77&gt;DATE(2026,12,31)),"Date outside 2026",IF(AND(K77&lt;&gt;"",COUNTIF($K$7:$K$506,K77)&gt;1),"Duplicate source reference","OK")))))))))),"")</f>
        <v/>
      </c>
    </row>
    <row r="78">
      <c r="A78" s="73" t="n"/>
      <c r="B78" s="71">
        <f>IFERROR(IF(A78="","",A78-DAY(A78)+1),"")</f>
        <v/>
      </c>
      <c r="C78" s="41" t="n"/>
      <c r="D78" s="41" t="n"/>
      <c r="E78" s="41" t="n"/>
      <c r="F78" s="41" t="n"/>
      <c r="G78" s="41" t="n"/>
      <c r="H78" s="41" t="n"/>
      <c r="I78" s="74" t="n"/>
      <c r="J78" s="41" t="n"/>
      <c r="K78" s="41" t="n"/>
      <c r="L78" s="41" t="n"/>
      <c r="M78" s="73" t="n"/>
      <c r="N78" s="41" t="n"/>
      <c r="O78" s="39">
        <f>IFERROR(IF(COUNTA(A78,C78:N78)=0,"",IF(A78="","Missing transaction date",IF(C78="","Missing scenario",IF(D78="","Missing department",IF(E78="","Missing P&amp;L section",IF(F78="","Missing P&amp;L line",IF(ISBLANK(I78),"Missing amount",IF(I78=0,"Zero amount",IF(OR(A78&lt;DATE(2026,1,1),A78&gt;DATE(2026,12,31)),"Date outside 2026",IF(AND(K78&lt;&gt;"",COUNTIF($K$7:$K$506,K78)&gt;1),"Duplicate source reference","OK")))))))))),"")</f>
        <v/>
      </c>
    </row>
    <row r="79">
      <c r="A79" s="73" t="n"/>
      <c r="B79" s="71">
        <f>IFERROR(IF(A79="","",A79-DAY(A79)+1),"")</f>
        <v/>
      </c>
      <c r="C79" s="41" t="n"/>
      <c r="D79" s="41" t="n"/>
      <c r="E79" s="41" t="n"/>
      <c r="F79" s="41" t="n"/>
      <c r="G79" s="41" t="n"/>
      <c r="H79" s="41" t="n"/>
      <c r="I79" s="74" t="n"/>
      <c r="J79" s="41" t="n"/>
      <c r="K79" s="41" t="n"/>
      <c r="L79" s="41" t="n"/>
      <c r="M79" s="73" t="n"/>
      <c r="N79" s="41" t="n"/>
      <c r="O79" s="39">
        <f>IFERROR(IF(COUNTA(A79,C79:N79)=0,"",IF(A79="","Missing transaction date",IF(C79="","Missing scenario",IF(D79="","Missing department",IF(E79="","Missing P&amp;L section",IF(F79="","Missing P&amp;L line",IF(ISBLANK(I79),"Missing amount",IF(I79=0,"Zero amount",IF(OR(A79&lt;DATE(2026,1,1),A79&gt;DATE(2026,12,31)),"Date outside 2026",IF(AND(K79&lt;&gt;"",COUNTIF($K$7:$K$506,K79)&gt;1),"Duplicate source reference","OK")))))))))),"")</f>
        <v/>
      </c>
    </row>
    <row r="80">
      <c r="A80" s="73" t="n"/>
      <c r="B80" s="71">
        <f>IFERROR(IF(A80="","",A80-DAY(A80)+1),"")</f>
        <v/>
      </c>
      <c r="C80" s="41" t="n"/>
      <c r="D80" s="41" t="n"/>
      <c r="E80" s="41" t="n"/>
      <c r="F80" s="41" t="n"/>
      <c r="G80" s="41" t="n"/>
      <c r="H80" s="41" t="n"/>
      <c r="I80" s="74" t="n"/>
      <c r="J80" s="41" t="n"/>
      <c r="K80" s="41" t="n"/>
      <c r="L80" s="41" t="n"/>
      <c r="M80" s="73" t="n"/>
      <c r="N80" s="41" t="n"/>
      <c r="O80" s="39">
        <f>IFERROR(IF(COUNTA(A80,C80:N80)=0,"",IF(A80="","Missing transaction date",IF(C80="","Missing scenario",IF(D80="","Missing department",IF(E80="","Missing P&amp;L section",IF(F80="","Missing P&amp;L line",IF(ISBLANK(I80),"Missing amount",IF(I80=0,"Zero amount",IF(OR(A80&lt;DATE(2026,1,1),A80&gt;DATE(2026,12,31)),"Date outside 2026",IF(AND(K80&lt;&gt;"",COUNTIF($K$7:$K$506,K80)&gt;1),"Duplicate source reference","OK")))))))))),"")</f>
        <v/>
      </c>
    </row>
    <row r="81">
      <c r="A81" s="73" t="n"/>
      <c r="B81" s="71">
        <f>IFERROR(IF(A81="","",A81-DAY(A81)+1),"")</f>
        <v/>
      </c>
      <c r="C81" s="41" t="n"/>
      <c r="D81" s="41" t="n"/>
      <c r="E81" s="41" t="n"/>
      <c r="F81" s="41" t="n"/>
      <c r="G81" s="41" t="n"/>
      <c r="H81" s="41" t="n"/>
      <c r="I81" s="74" t="n"/>
      <c r="J81" s="41" t="n"/>
      <c r="K81" s="41" t="n"/>
      <c r="L81" s="41" t="n"/>
      <c r="M81" s="73" t="n"/>
      <c r="N81" s="41" t="n"/>
      <c r="O81" s="39">
        <f>IFERROR(IF(COUNTA(A81,C81:N81)=0,"",IF(A81="","Missing transaction date",IF(C81="","Missing scenario",IF(D81="","Missing department",IF(E81="","Missing P&amp;L section",IF(F81="","Missing P&amp;L line",IF(ISBLANK(I81),"Missing amount",IF(I81=0,"Zero amount",IF(OR(A81&lt;DATE(2026,1,1),A81&gt;DATE(2026,12,31)),"Date outside 2026",IF(AND(K81&lt;&gt;"",COUNTIF($K$7:$K$506,K81)&gt;1),"Duplicate source reference","OK")))))))))),"")</f>
        <v/>
      </c>
    </row>
    <row r="82">
      <c r="A82" s="73" t="n"/>
      <c r="B82" s="71">
        <f>IFERROR(IF(A82="","",A82-DAY(A82)+1),"")</f>
        <v/>
      </c>
      <c r="C82" s="41" t="n"/>
      <c r="D82" s="41" t="n"/>
      <c r="E82" s="41" t="n"/>
      <c r="F82" s="41" t="n"/>
      <c r="G82" s="41" t="n"/>
      <c r="H82" s="41" t="n"/>
      <c r="I82" s="74" t="n"/>
      <c r="J82" s="41" t="n"/>
      <c r="K82" s="41" t="n"/>
      <c r="L82" s="41" t="n"/>
      <c r="M82" s="73" t="n"/>
      <c r="N82" s="41" t="n"/>
      <c r="O82" s="39">
        <f>IFERROR(IF(COUNTA(A82,C82:N82)=0,"",IF(A82="","Missing transaction date",IF(C82="","Missing scenario",IF(D82="","Missing department",IF(E82="","Missing P&amp;L section",IF(F82="","Missing P&amp;L line",IF(ISBLANK(I82),"Missing amount",IF(I82=0,"Zero amount",IF(OR(A82&lt;DATE(2026,1,1),A82&gt;DATE(2026,12,31)),"Date outside 2026",IF(AND(K82&lt;&gt;"",COUNTIF($K$7:$K$506,K82)&gt;1),"Duplicate source reference","OK")))))))))),"")</f>
        <v/>
      </c>
    </row>
    <row r="83">
      <c r="A83" s="73" t="n"/>
      <c r="B83" s="71">
        <f>IFERROR(IF(A83="","",A83-DAY(A83)+1),"")</f>
        <v/>
      </c>
      <c r="C83" s="41" t="n"/>
      <c r="D83" s="41" t="n"/>
      <c r="E83" s="41" t="n"/>
      <c r="F83" s="41" t="n"/>
      <c r="G83" s="41" t="n"/>
      <c r="H83" s="41" t="n"/>
      <c r="I83" s="74" t="n"/>
      <c r="J83" s="41" t="n"/>
      <c r="K83" s="41" t="n"/>
      <c r="L83" s="41" t="n"/>
      <c r="M83" s="73" t="n"/>
      <c r="N83" s="41" t="n"/>
      <c r="O83" s="39">
        <f>IFERROR(IF(COUNTA(A83,C83:N83)=0,"",IF(A83="","Missing transaction date",IF(C83="","Missing scenario",IF(D83="","Missing department",IF(E83="","Missing P&amp;L section",IF(F83="","Missing P&amp;L line",IF(ISBLANK(I83),"Missing amount",IF(I83=0,"Zero amount",IF(OR(A83&lt;DATE(2026,1,1),A83&gt;DATE(2026,12,31)),"Date outside 2026",IF(AND(K83&lt;&gt;"",COUNTIF($K$7:$K$506,K83)&gt;1),"Duplicate source reference","OK")))))))))),"")</f>
        <v/>
      </c>
    </row>
    <row r="84">
      <c r="A84" s="73" t="n"/>
      <c r="B84" s="71">
        <f>IFERROR(IF(A84="","",A84-DAY(A84)+1),"")</f>
        <v/>
      </c>
      <c r="C84" s="41" t="n"/>
      <c r="D84" s="41" t="n"/>
      <c r="E84" s="41" t="n"/>
      <c r="F84" s="41" t="n"/>
      <c r="G84" s="41" t="n"/>
      <c r="H84" s="41" t="n"/>
      <c r="I84" s="74" t="n"/>
      <c r="J84" s="41" t="n"/>
      <c r="K84" s="41" t="n"/>
      <c r="L84" s="41" t="n"/>
      <c r="M84" s="73" t="n"/>
      <c r="N84" s="41" t="n"/>
      <c r="O84" s="39">
        <f>IFERROR(IF(COUNTA(A84,C84:N84)=0,"",IF(A84="","Missing transaction date",IF(C84="","Missing scenario",IF(D84="","Missing department",IF(E84="","Missing P&amp;L section",IF(F84="","Missing P&amp;L line",IF(ISBLANK(I84),"Missing amount",IF(I84=0,"Zero amount",IF(OR(A84&lt;DATE(2026,1,1),A84&gt;DATE(2026,12,31)),"Date outside 2026",IF(AND(K84&lt;&gt;"",COUNTIF($K$7:$K$506,K84)&gt;1),"Duplicate source reference","OK")))))))))),"")</f>
        <v/>
      </c>
    </row>
    <row r="85">
      <c r="A85" s="73" t="n"/>
      <c r="B85" s="71">
        <f>IFERROR(IF(A85="","",A85-DAY(A85)+1),"")</f>
        <v/>
      </c>
      <c r="C85" s="41" t="n"/>
      <c r="D85" s="41" t="n"/>
      <c r="E85" s="41" t="n"/>
      <c r="F85" s="41" t="n"/>
      <c r="G85" s="41" t="n"/>
      <c r="H85" s="41" t="n"/>
      <c r="I85" s="74" t="n"/>
      <c r="J85" s="41" t="n"/>
      <c r="K85" s="41" t="n"/>
      <c r="L85" s="41" t="n"/>
      <c r="M85" s="73" t="n"/>
      <c r="N85" s="41" t="n"/>
      <c r="O85" s="39">
        <f>IFERROR(IF(COUNTA(A85,C85:N85)=0,"",IF(A85="","Missing transaction date",IF(C85="","Missing scenario",IF(D85="","Missing department",IF(E85="","Missing P&amp;L section",IF(F85="","Missing P&amp;L line",IF(ISBLANK(I85),"Missing amount",IF(I85=0,"Zero amount",IF(OR(A85&lt;DATE(2026,1,1),A85&gt;DATE(2026,12,31)),"Date outside 2026",IF(AND(K85&lt;&gt;"",COUNTIF($K$7:$K$506,K85)&gt;1),"Duplicate source reference","OK")))))))))),"")</f>
        <v/>
      </c>
    </row>
    <row r="86">
      <c r="A86" s="73" t="n"/>
      <c r="B86" s="71">
        <f>IFERROR(IF(A86="","",A86-DAY(A86)+1),"")</f>
        <v/>
      </c>
      <c r="C86" s="41" t="n"/>
      <c r="D86" s="41" t="n"/>
      <c r="E86" s="41" t="n"/>
      <c r="F86" s="41" t="n"/>
      <c r="G86" s="41" t="n"/>
      <c r="H86" s="41" t="n"/>
      <c r="I86" s="74" t="n"/>
      <c r="J86" s="41" t="n"/>
      <c r="K86" s="41" t="n"/>
      <c r="L86" s="41" t="n"/>
      <c r="M86" s="73" t="n"/>
      <c r="N86" s="41" t="n"/>
      <c r="O86" s="39">
        <f>IFERROR(IF(COUNTA(A86,C86:N86)=0,"",IF(A86="","Missing transaction date",IF(C86="","Missing scenario",IF(D86="","Missing department",IF(E86="","Missing P&amp;L section",IF(F86="","Missing P&amp;L line",IF(ISBLANK(I86),"Missing amount",IF(I86=0,"Zero amount",IF(OR(A86&lt;DATE(2026,1,1),A86&gt;DATE(2026,12,31)),"Date outside 2026",IF(AND(K86&lt;&gt;"",COUNTIF($K$7:$K$506,K86)&gt;1),"Duplicate source reference","OK")))))))))),"")</f>
        <v/>
      </c>
    </row>
    <row r="87">
      <c r="A87" s="73" t="n"/>
      <c r="B87" s="71">
        <f>IFERROR(IF(A87="","",A87-DAY(A87)+1),"")</f>
        <v/>
      </c>
      <c r="C87" s="41" t="n"/>
      <c r="D87" s="41" t="n"/>
      <c r="E87" s="41" t="n"/>
      <c r="F87" s="41" t="n"/>
      <c r="G87" s="41" t="n"/>
      <c r="H87" s="41" t="n"/>
      <c r="I87" s="74" t="n"/>
      <c r="J87" s="41" t="n"/>
      <c r="K87" s="41" t="n"/>
      <c r="L87" s="41" t="n"/>
      <c r="M87" s="73" t="n"/>
      <c r="N87" s="41" t="n"/>
      <c r="O87" s="39">
        <f>IFERROR(IF(COUNTA(A87,C87:N87)=0,"",IF(A87="","Missing transaction date",IF(C87="","Missing scenario",IF(D87="","Missing department",IF(E87="","Missing P&amp;L section",IF(F87="","Missing P&amp;L line",IF(ISBLANK(I87),"Missing amount",IF(I87=0,"Zero amount",IF(OR(A87&lt;DATE(2026,1,1),A87&gt;DATE(2026,12,31)),"Date outside 2026",IF(AND(K87&lt;&gt;"",COUNTIF($K$7:$K$506,K87)&gt;1),"Duplicate source reference","OK")))))))))),"")</f>
        <v/>
      </c>
    </row>
    <row r="88">
      <c r="A88" s="73" t="n"/>
      <c r="B88" s="71">
        <f>IFERROR(IF(A88="","",A88-DAY(A88)+1),"")</f>
        <v/>
      </c>
      <c r="C88" s="41" t="n"/>
      <c r="D88" s="41" t="n"/>
      <c r="E88" s="41" t="n"/>
      <c r="F88" s="41" t="n"/>
      <c r="G88" s="41" t="n"/>
      <c r="H88" s="41" t="n"/>
      <c r="I88" s="74" t="n"/>
      <c r="J88" s="41" t="n"/>
      <c r="K88" s="41" t="n"/>
      <c r="L88" s="41" t="n"/>
      <c r="M88" s="73" t="n"/>
      <c r="N88" s="41" t="n"/>
      <c r="O88" s="39">
        <f>IFERROR(IF(COUNTA(A88,C88:N88)=0,"",IF(A88="","Missing transaction date",IF(C88="","Missing scenario",IF(D88="","Missing department",IF(E88="","Missing P&amp;L section",IF(F88="","Missing P&amp;L line",IF(ISBLANK(I88),"Missing amount",IF(I88=0,"Zero amount",IF(OR(A88&lt;DATE(2026,1,1),A88&gt;DATE(2026,12,31)),"Date outside 2026",IF(AND(K88&lt;&gt;"",COUNTIF($K$7:$K$506,K88)&gt;1),"Duplicate source reference","OK")))))))))),"")</f>
        <v/>
      </c>
    </row>
    <row r="89">
      <c r="A89" s="73" t="n"/>
      <c r="B89" s="71">
        <f>IFERROR(IF(A89="","",A89-DAY(A89)+1),"")</f>
        <v/>
      </c>
      <c r="C89" s="41" t="n"/>
      <c r="D89" s="41" t="n"/>
      <c r="E89" s="41" t="n"/>
      <c r="F89" s="41" t="n"/>
      <c r="G89" s="41" t="n"/>
      <c r="H89" s="41" t="n"/>
      <c r="I89" s="74" t="n"/>
      <c r="J89" s="41" t="n"/>
      <c r="K89" s="41" t="n"/>
      <c r="L89" s="41" t="n"/>
      <c r="M89" s="73" t="n"/>
      <c r="N89" s="41" t="n"/>
      <c r="O89" s="39">
        <f>IFERROR(IF(COUNTA(A89,C89:N89)=0,"",IF(A89="","Missing transaction date",IF(C89="","Missing scenario",IF(D89="","Missing department",IF(E89="","Missing P&amp;L section",IF(F89="","Missing P&amp;L line",IF(ISBLANK(I89),"Missing amount",IF(I89=0,"Zero amount",IF(OR(A89&lt;DATE(2026,1,1),A89&gt;DATE(2026,12,31)),"Date outside 2026",IF(AND(K89&lt;&gt;"",COUNTIF($K$7:$K$506,K89)&gt;1),"Duplicate source reference","OK")))))))))),"")</f>
        <v/>
      </c>
    </row>
    <row r="90">
      <c r="A90" s="73" t="n"/>
      <c r="B90" s="71">
        <f>IFERROR(IF(A90="","",A90-DAY(A90)+1),"")</f>
        <v/>
      </c>
      <c r="C90" s="41" t="n"/>
      <c r="D90" s="41" t="n"/>
      <c r="E90" s="41" t="n"/>
      <c r="F90" s="41" t="n"/>
      <c r="G90" s="41" t="n"/>
      <c r="H90" s="41" t="n"/>
      <c r="I90" s="74" t="n"/>
      <c r="J90" s="41" t="n"/>
      <c r="K90" s="41" t="n"/>
      <c r="L90" s="41" t="n"/>
      <c r="M90" s="73" t="n"/>
      <c r="N90" s="41" t="n"/>
      <c r="O90" s="39">
        <f>IFERROR(IF(COUNTA(A90,C90:N90)=0,"",IF(A90="","Missing transaction date",IF(C90="","Missing scenario",IF(D90="","Missing department",IF(E90="","Missing P&amp;L section",IF(F90="","Missing P&amp;L line",IF(ISBLANK(I90),"Missing amount",IF(I90=0,"Zero amount",IF(OR(A90&lt;DATE(2026,1,1),A90&gt;DATE(2026,12,31)),"Date outside 2026",IF(AND(K90&lt;&gt;"",COUNTIF($K$7:$K$506,K90)&gt;1),"Duplicate source reference","OK")))))))))),"")</f>
        <v/>
      </c>
    </row>
    <row r="91">
      <c r="A91" s="73" t="n"/>
      <c r="B91" s="71">
        <f>IFERROR(IF(A91="","",A91-DAY(A91)+1),"")</f>
        <v/>
      </c>
      <c r="C91" s="41" t="n"/>
      <c r="D91" s="41" t="n"/>
      <c r="E91" s="41" t="n"/>
      <c r="F91" s="41" t="n"/>
      <c r="G91" s="41" t="n"/>
      <c r="H91" s="41" t="n"/>
      <c r="I91" s="74" t="n"/>
      <c r="J91" s="41" t="n"/>
      <c r="K91" s="41" t="n"/>
      <c r="L91" s="41" t="n"/>
      <c r="M91" s="73" t="n"/>
      <c r="N91" s="41" t="n"/>
      <c r="O91" s="39">
        <f>IFERROR(IF(COUNTA(A91,C91:N91)=0,"",IF(A91="","Missing transaction date",IF(C91="","Missing scenario",IF(D91="","Missing department",IF(E91="","Missing P&amp;L section",IF(F91="","Missing P&amp;L line",IF(ISBLANK(I91),"Missing amount",IF(I91=0,"Zero amount",IF(OR(A91&lt;DATE(2026,1,1),A91&gt;DATE(2026,12,31)),"Date outside 2026",IF(AND(K91&lt;&gt;"",COUNTIF($K$7:$K$506,K91)&gt;1),"Duplicate source reference","OK")))))))))),"")</f>
        <v/>
      </c>
    </row>
    <row r="92">
      <c r="A92" s="73" t="n"/>
      <c r="B92" s="71">
        <f>IFERROR(IF(A92="","",A92-DAY(A92)+1),"")</f>
        <v/>
      </c>
      <c r="C92" s="41" t="n"/>
      <c r="D92" s="41" t="n"/>
      <c r="E92" s="41" t="n"/>
      <c r="F92" s="41" t="n"/>
      <c r="G92" s="41" t="n"/>
      <c r="H92" s="41" t="n"/>
      <c r="I92" s="74" t="n"/>
      <c r="J92" s="41" t="n"/>
      <c r="K92" s="41" t="n"/>
      <c r="L92" s="41" t="n"/>
      <c r="M92" s="73" t="n"/>
      <c r="N92" s="41" t="n"/>
      <c r="O92" s="39">
        <f>IFERROR(IF(COUNTA(A92,C92:N92)=0,"",IF(A92="","Missing transaction date",IF(C92="","Missing scenario",IF(D92="","Missing department",IF(E92="","Missing P&amp;L section",IF(F92="","Missing P&amp;L line",IF(ISBLANK(I92),"Missing amount",IF(I92=0,"Zero amount",IF(OR(A92&lt;DATE(2026,1,1),A92&gt;DATE(2026,12,31)),"Date outside 2026",IF(AND(K92&lt;&gt;"",COUNTIF($K$7:$K$506,K92)&gt;1),"Duplicate source reference","OK")))))))))),"")</f>
        <v/>
      </c>
    </row>
    <row r="93">
      <c r="A93" s="73" t="n"/>
      <c r="B93" s="71">
        <f>IFERROR(IF(A93="","",A93-DAY(A93)+1),"")</f>
        <v/>
      </c>
      <c r="C93" s="41" t="n"/>
      <c r="D93" s="41" t="n"/>
      <c r="E93" s="41" t="n"/>
      <c r="F93" s="41" t="n"/>
      <c r="G93" s="41" t="n"/>
      <c r="H93" s="41" t="n"/>
      <c r="I93" s="74" t="n"/>
      <c r="J93" s="41" t="n"/>
      <c r="K93" s="41" t="n"/>
      <c r="L93" s="41" t="n"/>
      <c r="M93" s="73" t="n"/>
      <c r="N93" s="41" t="n"/>
      <c r="O93" s="39">
        <f>IFERROR(IF(COUNTA(A93,C93:N93)=0,"",IF(A93="","Missing transaction date",IF(C93="","Missing scenario",IF(D93="","Missing department",IF(E93="","Missing P&amp;L section",IF(F93="","Missing P&amp;L line",IF(ISBLANK(I93),"Missing amount",IF(I93=0,"Zero amount",IF(OR(A93&lt;DATE(2026,1,1),A93&gt;DATE(2026,12,31)),"Date outside 2026",IF(AND(K93&lt;&gt;"",COUNTIF($K$7:$K$506,K93)&gt;1),"Duplicate source reference","OK")))))))))),"")</f>
        <v/>
      </c>
    </row>
    <row r="94">
      <c r="A94" s="73" t="n"/>
      <c r="B94" s="71">
        <f>IFERROR(IF(A94="","",A94-DAY(A94)+1),"")</f>
        <v/>
      </c>
      <c r="C94" s="41" t="n"/>
      <c r="D94" s="41" t="n"/>
      <c r="E94" s="41" t="n"/>
      <c r="F94" s="41" t="n"/>
      <c r="G94" s="41" t="n"/>
      <c r="H94" s="41" t="n"/>
      <c r="I94" s="74" t="n"/>
      <c r="J94" s="41" t="n"/>
      <c r="K94" s="41" t="n"/>
      <c r="L94" s="41" t="n"/>
      <c r="M94" s="73" t="n"/>
      <c r="N94" s="41" t="n"/>
      <c r="O94" s="39">
        <f>IFERROR(IF(COUNTA(A94,C94:N94)=0,"",IF(A94="","Missing transaction date",IF(C94="","Missing scenario",IF(D94="","Missing department",IF(E94="","Missing P&amp;L section",IF(F94="","Missing P&amp;L line",IF(ISBLANK(I94),"Missing amount",IF(I94=0,"Zero amount",IF(OR(A94&lt;DATE(2026,1,1),A94&gt;DATE(2026,12,31)),"Date outside 2026",IF(AND(K94&lt;&gt;"",COUNTIF($K$7:$K$506,K94)&gt;1),"Duplicate source reference","OK")))))))))),"")</f>
        <v/>
      </c>
    </row>
    <row r="95">
      <c r="A95" s="73" t="n"/>
      <c r="B95" s="71">
        <f>IFERROR(IF(A95="","",A95-DAY(A95)+1),"")</f>
        <v/>
      </c>
      <c r="C95" s="41" t="n"/>
      <c r="D95" s="41" t="n"/>
      <c r="E95" s="41" t="n"/>
      <c r="F95" s="41" t="n"/>
      <c r="G95" s="41" t="n"/>
      <c r="H95" s="41" t="n"/>
      <c r="I95" s="74" t="n"/>
      <c r="J95" s="41" t="n"/>
      <c r="K95" s="41" t="n"/>
      <c r="L95" s="41" t="n"/>
      <c r="M95" s="73" t="n"/>
      <c r="N95" s="41" t="n"/>
      <c r="O95" s="39">
        <f>IFERROR(IF(COUNTA(A95,C95:N95)=0,"",IF(A95="","Missing transaction date",IF(C95="","Missing scenario",IF(D95="","Missing department",IF(E95="","Missing P&amp;L section",IF(F95="","Missing P&amp;L line",IF(ISBLANK(I95),"Missing amount",IF(I95=0,"Zero amount",IF(OR(A95&lt;DATE(2026,1,1),A95&gt;DATE(2026,12,31)),"Date outside 2026",IF(AND(K95&lt;&gt;"",COUNTIF($K$7:$K$506,K95)&gt;1),"Duplicate source reference","OK")))))))))),"")</f>
        <v/>
      </c>
    </row>
    <row r="96">
      <c r="A96" s="73" t="n"/>
      <c r="B96" s="71">
        <f>IFERROR(IF(A96="","",A96-DAY(A96)+1),"")</f>
        <v/>
      </c>
      <c r="C96" s="41" t="n"/>
      <c r="D96" s="41" t="n"/>
      <c r="E96" s="41" t="n"/>
      <c r="F96" s="41" t="n"/>
      <c r="G96" s="41" t="n"/>
      <c r="H96" s="41" t="n"/>
      <c r="I96" s="74" t="n"/>
      <c r="J96" s="41" t="n"/>
      <c r="K96" s="41" t="n"/>
      <c r="L96" s="41" t="n"/>
      <c r="M96" s="73" t="n"/>
      <c r="N96" s="41" t="n"/>
      <c r="O96" s="39">
        <f>IFERROR(IF(COUNTA(A96,C96:N96)=0,"",IF(A96="","Missing transaction date",IF(C96="","Missing scenario",IF(D96="","Missing department",IF(E96="","Missing P&amp;L section",IF(F96="","Missing P&amp;L line",IF(ISBLANK(I96),"Missing amount",IF(I96=0,"Zero amount",IF(OR(A96&lt;DATE(2026,1,1),A96&gt;DATE(2026,12,31)),"Date outside 2026",IF(AND(K96&lt;&gt;"",COUNTIF($K$7:$K$506,K96)&gt;1),"Duplicate source reference","OK")))))))))),"")</f>
        <v/>
      </c>
    </row>
    <row r="97">
      <c r="A97" s="73" t="n"/>
      <c r="B97" s="71">
        <f>IFERROR(IF(A97="","",A97-DAY(A97)+1),"")</f>
        <v/>
      </c>
      <c r="C97" s="41" t="n"/>
      <c r="D97" s="41" t="n"/>
      <c r="E97" s="41" t="n"/>
      <c r="F97" s="41" t="n"/>
      <c r="G97" s="41" t="n"/>
      <c r="H97" s="41" t="n"/>
      <c r="I97" s="74" t="n"/>
      <c r="J97" s="41" t="n"/>
      <c r="K97" s="41" t="n"/>
      <c r="L97" s="41" t="n"/>
      <c r="M97" s="73" t="n"/>
      <c r="N97" s="41" t="n"/>
      <c r="O97" s="39">
        <f>IFERROR(IF(COUNTA(A97,C97:N97)=0,"",IF(A97="","Missing transaction date",IF(C97="","Missing scenario",IF(D97="","Missing department",IF(E97="","Missing P&amp;L section",IF(F97="","Missing P&amp;L line",IF(ISBLANK(I97),"Missing amount",IF(I97=0,"Zero amount",IF(OR(A97&lt;DATE(2026,1,1),A97&gt;DATE(2026,12,31)),"Date outside 2026",IF(AND(K97&lt;&gt;"",COUNTIF($K$7:$K$506,K97)&gt;1),"Duplicate source reference","OK")))))))))),"")</f>
        <v/>
      </c>
    </row>
    <row r="98">
      <c r="A98" s="73" t="n"/>
      <c r="B98" s="71">
        <f>IFERROR(IF(A98="","",A98-DAY(A98)+1),"")</f>
        <v/>
      </c>
      <c r="C98" s="41" t="n"/>
      <c r="D98" s="41" t="n"/>
      <c r="E98" s="41" t="n"/>
      <c r="F98" s="41" t="n"/>
      <c r="G98" s="41" t="n"/>
      <c r="H98" s="41" t="n"/>
      <c r="I98" s="74" t="n"/>
      <c r="J98" s="41" t="n"/>
      <c r="K98" s="41" t="n"/>
      <c r="L98" s="41" t="n"/>
      <c r="M98" s="73" t="n"/>
      <c r="N98" s="41" t="n"/>
      <c r="O98" s="39">
        <f>IFERROR(IF(COUNTA(A98,C98:N98)=0,"",IF(A98="","Missing transaction date",IF(C98="","Missing scenario",IF(D98="","Missing department",IF(E98="","Missing P&amp;L section",IF(F98="","Missing P&amp;L line",IF(ISBLANK(I98),"Missing amount",IF(I98=0,"Zero amount",IF(OR(A98&lt;DATE(2026,1,1),A98&gt;DATE(2026,12,31)),"Date outside 2026",IF(AND(K98&lt;&gt;"",COUNTIF($K$7:$K$506,K98)&gt;1),"Duplicate source reference","OK")))))))))),"")</f>
        <v/>
      </c>
    </row>
    <row r="99">
      <c r="A99" s="73" t="n"/>
      <c r="B99" s="71">
        <f>IFERROR(IF(A99="","",A99-DAY(A99)+1),"")</f>
        <v/>
      </c>
      <c r="C99" s="41" t="n"/>
      <c r="D99" s="41" t="n"/>
      <c r="E99" s="41" t="n"/>
      <c r="F99" s="41" t="n"/>
      <c r="G99" s="41" t="n"/>
      <c r="H99" s="41" t="n"/>
      <c r="I99" s="74" t="n"/>
      <c r="J99" s="41" t="n"/>
      <c r="K99" s="41" t="n"/>
      <c r="L99" s="41" t="n"/>
      <c r="M99" s="73" t="n"/>
      <c r="N99" s="41" t="n"/>
      <c r="O99" s="39">
        <f>IFERROR(IF(COUNTA(A99,C99:N99)=0,"",IF(A99="","Missing transaction date",IF(C99="","Missing scenario",IF(D99="","Missing department",IF(E99="","Missing P&amp;L section",IF(F99="","Missing P&amp;L line",IF(ISBLANK(I99),"Missing amount",IF(I99=0,"Zero amount",IF(OR(A99&lt;DATE(2026,1,1),A99&gt;DATE(2026,12,31)),"Date outside 2026",IF(AND(K99&lt;&gt;"",COUNTIF($K$7:$K$506,K99)&gt;1),"Duplicate source reference","OK")))))))))),"")</f>
        <v/>
      </c>
    </row>
    <row r="100">
      <c r="A100" s="73" t="n"/>
      <c r="B100" s="71">
        <f>IFERROR(IF(A100="","",A100-DAY(A100)+1),"")</f>
        <v/>
      </c>
      <c r="C100" s="41" t="n"/>
      <c r="D100" s="41" t="n"/>
      <c r="E100" s="41" t="n"/>
      <c r="F100" s="41" t="n"/>
      <c r="G100" s="41" t="n"/>
      <c r="H100" s="41" t="n"/>
      <c r="I100" s="74" t="n"/>
      <c r="J100" s="41" t="n"/>
      <c r="K100" s="41" t="n"/>
      <c r="L100" s="41" t="n"/>
      <c r="M100" s="73" t="n"/>
      <c r="N100" s="41" t="n"/>
      <c r="O100" s="39">
        <f>IFERROR(IF(COUNTA(A100,C100:N100)=0,"",IF(A100="","Missing transaction date",IF(C100="","Missing scenario",IF(D100="","Missing department",IF(E100="","Missing P&amp;L section",IF(F100="","Missing P&amp;L line",IF(ISBLANK(I100),"Missing amount",IF(I100=0,"Zero amount",IF(OR(A100&lt;DATE(2026,1,1),A100&gt;DATE(2026,12,31)),"Date outside 2026",IF(AND(K100&lt;&gt;"",COUNTIF($K$7:$K$506,K100)&gt;1),"Duplicate source reference","OK")))))))))),"")</f>
        <v/>
      </c>
    </row>
    <row r="101">
      <c r="A101" s="73" t="n"/>
      <c r="B101" s="71">
        <f>IFERROR(IF(A101="","",A101-DAY(A101)+1),"")</f>
        <v/>
      </c>
      <c r="C101" s="41" t="n"/>
      <c r="D101" s="41" t="n"/>
      <c r="E101" s="41" t="n"/>
      <c r="F101" s="41" t="n"/>
      <c r="G101" s="41" t="n"/>
      <c r="H101" s="41" t="n"/>
      <c r="I101" s="74" t="n"/>
      <c r="J101" s="41" t="n"/>
      <c r="K101" s="41" t="n"/>
      <c r="L101" s="41" t="n"/>
      <c r="M101" s="73" t="n"/>
      <c r="N101" s="41" t="n"/>
      <c r="O101" s="39">
        <f>IFERROR(IF(COUNTA(A101,C101:N101)=0,"",IF(A101="","Missing transaction date",IF(C101="","Missing scenario",IF(D101="","Missing department",IF(E101="","Missing P&amp;L section",IF(F101="","Missing P&amp;L line",IF(ISBLANK(I101),"Missing amount",IF(I101=0,"Zero amount",IF(OR(A101&lt;DATE(2026,1,1),A101&gt;DATE(2026,12,31)),"Date outside 2026",IF(AND(K101&lt;&gt;"",COUNTIF($K$7:$K$506,K101)&gt;1),"Duplicate source reference","OK")))))))))),"")</f>
        <v/>
      </c>
    </row>
    <row r="102">
      <c r="A102" s="73" t="n"/>
      <c r="B102" s="71">
        <f>IFERROR(IF(A102="","",A102-DAY(A102)+1),"")</f>
        <v/>
      </c>
      <c r="C102" s="41" t="n"/>
      <c r="D102" s="41" t="n"/>
      <c r="E102" s="41" t="n"/>
      <c r="F102" s="41" t="n"/>
      <c r="G102" s="41" t="n"/>
      <c r="H102" s="41" t="n"/>
      <c r="I102" s="74" t="n"/>
      <c r="J102" s="41" t="n"/>
      <c r="K102" s="41" t="n"/>
      <c r="L102" s="41" t="n"/>
      <c r="M102" s="73" t="n"/>
      <c r="N102" s="41" t="n"/>
      <c r="O102" s="39">
        <f>IFERROR(IF(COUNTA(A102,C102:N102)=0,"",IF(A102="","Missing transaction date",IF(C102="","Missing scenario",IF(D102="","Missing department",IF(E102="","Missing P&amp;L section",IF(F102="","Missing P&amp;L line",IF(ISBLANK(I102),"Missing amount",IF(I102=0,"Zero amount",IF(OR(A102&lt;DATE(2026,1,1),A102&gt;DATE(2026,12,31)),"Date outside 2026",IF(AND(K102&lt;&gt;"",COUNTIF($K$7:$K$506,K102)&gt;1),"Duplicate source reference","OK")))))))))),"")</f>
        <v/>
      </c>
    </row>
    <row r="103">
      <c r="A103" s="73" t="n"/>
      <c r="B103" s="71">
        <f>IFERROR(IF(A103="","",A103-DAY(A103)+1),"")</f>
        <v/>
      </c>
      <c r="C103" s="41" t="n"/>
      <c r="D103" s="41" t="n"/>
      <c r="E103" s="41" t="n"/>
      <c r="F103" s="41" t="n"/>
      <c r="G103" s="41" t="n"/>
      <c r="H103" s="41" t="n"/>
      <c r="I103" s="74" t="n"/>
      <c r="J103" s="41" t="n"/>
      <c r="K103" s="41" t="n"/>
      <c r="L103" s="41" t="n"/>
      <c r="M103" s="73" t="n"/>
      <c r="N103" s="41" t="n"/>
      <c r="O103" s="39">
        <f>IFERROR(IF(COUNTA(A103,C103:N103)=0,"",IF(A103="","Missing transaction date",IF(C103="","Missing scenario",IF(D103="","Missing department",IF(E103="","Missing P&amp;L section",IF(F103="","Missing P&amp;L line",IF(ISBLANK(I103),"Missing amount",IF(I103=0,"Zero amount",IF(OR(A103&lt;DATE(2026,1,1),A103&gt;DATE(2026,12,31)),"Date outside 2026",IF(AND(K103&lt;&gt;"",COUNTIF($K$7:$K$506,K103)&gt;1),"Duplicate source reference","OK")))))))))),"")</f>
        <v/>
      </c>
    </row>
    <row r="104">
      <c r="A104" s="73" t="n"/>
      <c r="B104" s="71">
        <f>IFERROR(IF(A104="","",A104-DAY(A104)+1),"")</f>
        <v/>
      </c>
      <c r="C104" s="41" t="n"/>
      <c r="D104" s="41" t="n"/>
      <c r="E104" s="41" t="n"/>
      <c r="F104" s="41" t="n"/>
      <c r="G104" s="41" t="n"/>
      <c r="H104" s="41" t="n"/>
      <c r="I104" s="74" t="n"/>
      <c r="J104" s="41" t="n"/>
      <c r="K104" s="41" t="n"/>
      <c r="L104" s="41" t="n"/>
      <c r="M104" s="73" t="n"/>
      <c r="N104" s="41" t="n"/>
      <c r="O104" s="39">
        <f>IFERROR(IF(COUNTA(A104,C104:N104)=0,"",IF(A104="","Missing transaction date",IF(C104="","Missing scenario",IF(D104="","Missing department",IF(E104="","Missing P&amp;L section",IF(F104="","Missing P&amp;L line",IF(ISBLANK(I104),"Missing amount",IF(I104=0,"Zero amount",IF(OR(A104&lt;DATE(2026,1,1),A104&gt;DATE(2026,12,31)),"Date outside 2026",IF(AND(K104&lt;&gt;"",COUNTIF($K$7:$K$506,K104)&gt;1),"Duplicate source reference","OK")))))))))),"")</f>
        <v/>
      </c>
    </row>
    <row r="105">
      <c r="A105" s="73" t="n"/>
      <c r="B105" s="71">
        <f>IFERROR(IF(A105="","",A105-DAY(A105)+1),"")</f>
        <v/>
      </c>
      <c r="C105" s="41" t="n"/>
      <c r="D105" s="41" t="n"/>
      <c r="E105" s="41" t="n"/>
      <c r="F105" s="41" t="n"/>
      <c r="G105" s="41" t="n"/>
      <c r="H105" s="41" t="n"/>
      <c r="I105" s="74" t="n"/>
      <c r="J105" s="41" t="n"/>
      <c r="K105" s="41" t="n"/>
      <c r="L105" s="41" t="n"/>
      <c r="M105" s="73" t="n"/>
      <c r="N105" s="41" t="n"/>
      <c r="O105" s="39">
        <f>IFERROR(IF(COUNTA(A105,C105:N105)=0,"",IF(A105="","Missing transaction date",IF(C105="","Missing scenario",IF(D105="","Missing department",IF(E105="","Missing P&amp;L section",IF(F105="","Missing P&amp;L line",IF(ISBLANK(I105),"Missing amount",IF(I105=0,"Zero amount",IF(OR(A105&lt;DATE(2026,1,1),A105&gt;DATE(2026,12,31)),"Date outside 2026",IF(AND(K105&lt;&gt;"",COUNTIF($K$7:$K$506,K105)&gt;1),"Duplicate source reference","OK")))))))))),"")</f>
        <v/>
      </c>
    </row>
    <row r="106">
      <c r="A106" s="73" t="n"/>
      <c r="B106" s="71">
        <f>IFERROR(IF(A106="","",A106-DAY(A106)+1),"")</f>
        <v/>
      </c>
      <c r="C106" s="41" t="n"/>
      <c r="D106" s="41" t="n"/>
      <c r="E106" s="41" t="n"/>
      <c r="F106" s="41" t="n"/>
      <c r="G106" s="41" t="n"/>
      <c r="H106" s="41" t="n"/>
      <c r="I106" s="74" t="n"/>
      <c r="J106" s="41" t="n"/>
      <c r="K106" s="41" t="n"/>
      <c r="L106" s="41" t="n"/>
      <c r="M106" s="73" t="n"/>
      <c r="N106" s="41" t="n"/>
      <c r="O106" s="39">
        <f>IFERROR(IF(COUNTA(A106,C106:N106)=0,"",IF(A106="","Missing transaction date",IF(C106="","Missing scenario",IF(D106="","Missing department",IF(E106="","Missing P&amp;L section",IF(F106="","Missing P&amp;L line",IF(ISBLANK(I106),"Missing amount",IF(I106=0,"Zero amount",IF(OR(A106&lt;DATE(2026,1,1),A106&gt;DATE(2026,12,31)),"Date outside 2026",IF(AND(K106&lt;&gt;"",COUNTIF($K$7:$K$506,K106)&gt;1),"Duplicate source reference","OK")))))))))),"")</f>
        <v/>
      </c>
    </row>
    <row r="107">
      <c r="A107" s="73" t="n"/>
      <c r="B107" s="71">
        <f>IFERROR(IF(A107="","",A107-DAY(A107)+1),"")</f>
        <v/>
      </c>
      <c r="C107" s="41" t="n"/>
      <c r="D107" s="41" t="n"/>
      <c r="E107" s="41" t="n"/>
      <c r="F107" s="41" t="n"/>
      <c r="G107" s="41" t="n"/>
      <c r="H107" s="41" t="n"/>
      <c r="I107" s="74" t="n"/>
      <c r="J107" s="41" t="n"/>
      <c r="K107" s="41" t="n"/>
      <c r="L107" s="41" t="n"/>
      <c r="M107" s="73" t="n"/>
      <c r="N107" s="41" t="n"/>
      <c r="O107" s="39">
        <f>IFERROR(IF(COUNTA(A107,C107:N107)=0,"",IF(A107="","Missing transaction date",IF(C107="","Missing scenario",IF(D107="","Missing department",IF(E107="","Missing P&amp;L section",IF(F107="","Missing P&amp;L line",IF(ISBLANK(I107),"Missing amount",IF(I107=0,"Zero amount",IF(OR(A107&lt;DATE(2026,1,1),A107&gt;DATE(2026,12,31)),"Date outside 2026",IF(AND(K107&lt;&gt;"",COUNTIF($K$7:$K$506,K107)&gt;1),"Duplicate source reference","OK")))))))))),"")</f>
        <v/>
      </c>
    </row>
    <row r="108">
      <c r="A108" s="73" t="n"/>
      <c r="B108" s="71">
        <f>IFERROR(IF(A108="","",A108-DAY(A108)+1),"")</f>
        <v/>
      </c>
      <c r="C108" s="41" t="n"/>
      <c r="D108" s="41" t="n"/>
      <c r="E108" s="41" t="n"/>
      <c r="F108" s="41" t="n"/>
      <c r="G108" s="41" t="n"/>
      <c r="H108" s="41" t="n"/>
      <c r="I108" s="74" t="n"/>
      <c r="J108" s="41" t="n"/>
      <c r="K108" s="41" t="n"/>
      <c r="L108" s="41" t="n"/>
      <c r="M108" s="73" t="n"/>
      <c r="N108" s="41" t="n"/>
      <c r="O108" s="39">
        <f>IFERROR(IF(COUNTA(A108,C108:N108)=0,"",IF(A108="","Missing transaction date",IF(C108="","Missing scenario",IF(D108="","Missing department",IF(E108="","Missing P&amp;L section",IF(F108="","Missing P&amp;L line",IF(ISBLANK(I108),"Missing amount",IF(I108=0,"Zero amount",IF(OR(A108&lt;DATE(2026,1,1),A108&gt;DATE(2026,12,31)),"Date outside 2026",IF(AND(K108&lt;&gt;"",COUNTIF($K$7:$K$506,K108)&gt;1),"Duplicate source reference","OK")))))))))),"")</f>
        <v/>
      </c>
    </row>
    <row r="109">
      <c r="A109" s="73" t="n"/>
      <c r="B109" s="71">
        <f>IFERROR(IF(A109="","",A109-DAY(A109)+1),"")</f>
        <v/>
      </c>
      <c r="C109" s="41" t="n"/>
      <c r="D109" s="41" t="n"/>
      <c r="E109" s="41" t="n"/>
      <c r="F109" s="41" t="n"/>
      <c r="G109" s="41" t="n"/>
      <c r="H109" s="41" t="n"/>
      <c r="I109" s="74" t="n"/>
      <c r="J109" s="41" t="n"/>
      <c r="K109" s="41" t="n"/>
      <c r="L109" s="41" t="n"/>
      <c r="M109" s="73" t="n"/>
      <c r="N109" s="41" t="n"/>
      <c r="O109" s="39">
        <f>IFERROR(IF(COUNTA(A109,C109:N109)=0,"",IF(A109="","Missing transaction date",IF(C109="","Missing scenario",IF(D109="","Missing department",IF(E109="","Missing P&amp;L section",IF(F109="","Missing P&amp;L line",IF(ISBLANK(I109),"Missing amount",IF(I109=0,"Zero amount",IF(OR(A109&lt;DATE(2026,1,1),A109&gt;DATE(2026,12,31)),"Date outside 2026",IF(AND(K109&lt;&gt;"",COUNTIF($K$7:$K$506,K109)&gt;1),"Duplicate source reference","OK")))))))))),"")</f>
        <v/>
      </c>
    </row>
    <row r="110">
      <c r="A110" s="73" t="n"/>
      <c r="B110" s="71">
        <f>IFERROR(IF(A110="","",A110-DAY(A110)+1),"")</f>
        <v/>
      </c>
      <c r="C110" s="41" t="n"/>
      <c r="D110" s="41" t="n"/>
      <c r="E110" s="41" t="n"/>
      <c r="F110" s="41" t="n"/>
      <c r="G110" s="41" t="n"/>
      <c r="H110" s="41" t="n"/>
      <c r="I110" s="74" t="n"/>
      <c r="J110" s="41" t="n"/>
      <c r="K110" s="41" t="n"/>
      <c r="L110" s="41" t="n"/>
      <c r="M110" s="73" t="n"/>
      <c r="N110" s="41" t="n"/>
      <c r="O110" s="39">
        <f>IFERROR(IF(COUNTA(A110,C110:N110)=0,"",IF(A110="","Missing transaction date",IF(C110="","Missing scenario",IF(D110="","Missing department",IF(E110="","Missing P&amp;L section",IF(F110="","Missing P&amp;L line",IF(ISBLANK(I110),"Missing amount",IF(I110=0,"Zero amount",IF(OR(A110&lt;DATE(2026,1,1),A110&gt;DATE(2026,12,31)),"Date outside 2026",IF(AND(K110&lt;&gt;"",COUNTIF($K$7:$K$506,K110)&gt;1),"Duplicate source reference","OK")))))))))),"")</f>
        <v/>
      </c>
    </row>
    <row r="111">
      <c r="A111" s="73" t="n"/>
      <c r="B111" s="71">
        <f>IFERROR(IF(A111="","",A111-DAY(A111)+1),"")</f>
        <v/>
      </c>
      <c r="C111" s="41" t="n"/>
      <c r="D111" s="41" t="n"/>
      <c r="E111" s="41" t="n"/>
      <c r="F111" s="41" t="n"/>
      <c r="G111" s="41" t="n"/>
      <c r="H111" s="41" t="n"/>
      <c r="I111" s="74" t="n"/>
      <c r="J111" s="41" t="n"/>
      <c r="K111" s="41" t="n"/>
      <c r="L111" s="41" t="n"/>
      <c r="M111" s="73" t="n"/>
      <c r="N111" s="41" t="n"/>
      <c r="O111" s="39">
        <f>IFERROR(IF(COUNTA(A111,C111:N111)=0,"",IF(A111="","Missing transaction date",IF(C111="","Missing scenario",IF(D111="","Missing department",IF(E111="","Missing P&amp;L section",IF(F111="","Missing P&amp;L line",IF(ISBLANK(I111),"Missing amount",IF(I111=0,"Zero amount",IF(OR(A111&lt;DATE(2026,1,1),A111&gt;DATE(2026,12,31)),"Date outside 2026",IF(AND(K111&lt;&gt;"",COUNTIF($K$7:$K$506,K111)&gt;1),"Duplicate source reference","OK")))))))))),"")</f>
        <v/>
      </c>
    </row>
    <row r="112">
      <c r="A112" s="73" t="n"/>
      <c r="B112" s="71">
        <f>IFERROR(IF(A112="","",A112-DAY(A112)+1),"")</f>
        <v/>
      </c>
      <c r="C112" s="41" t="n"/>
      <c r="D112" s="41" t="n"/>
      <c r="E112" s="41" t="n"/>
      <c r="F112" s="41" t="n"/>
      <c r="G112" s="41" t="n"/>
      <c r="H112" s="41" t="n"/>
      <c r="I112" s="74" t="n"/>
      <c r="J112" s="41" t="n"/>
      <c r="K112" s="41" t="n"/>
      <c r="L112" s="41" t="n"/>
      <c r="M112" s="73" t="n"/>
      <c r="N112" s="41" t="n"/>
      <c r="O112" s="39">
        <f>IFERROR(IF(COUNTA(A112,C112:N112)=0,"",IF(A112="","Missing transaction date",IF(C112="","Missing scenario",IF(D112="","Missing department",IF(E112="","Missing P&amp;L section",IF(F112="","Missing P&amp;L line",IF(ISBLANK(I112),"Missing amount",IF(I112=0,"Zero amount",IF(OR(A112&lt;DATE(2026,1,1),A112&gt;DATE(2026,12,31)),"Date outside 2026",IF(AND(K112&lt;&gt;"",COUNTIF($K$7:$K$506,K112)&gt;1),"Duplicate source reference","OK")))))))))),"")</f>
        <v/>
      </c>
    </row>
    <row r="113">
      <c r="A113" s="73" t="n"/>
      <c r="B113" s="71">
        <f>IFERROR(IF(A113="","",A113-DAY(A113)+1),"")</f>
        <v/>
      </c>
      <c r="C113" s="41" t="n"/>
      <c r="D113" s="41" t="n"/>
      <c r="E113" s="41" t="n"/>
      <c r="F113" s="41" t="n"/>
      <c r="G113" s="41" t="n"/>
      <c r="H113" s="41" t="n"/>
      <c r="I113" s="74" t="n"/>
      <c r="J113" s="41" t="n"/>
      <c r="K113" s="41" t="n"/>
      <c r="L113" s="41" t="n"/>
      <c r="M113" s="73" t="n"/>
      <c r="N113" s="41" t="n"/>
      <c r="O113" s="39">
        <f>IFERROR(IF(COUNTA(A113,C113:N113)=0,"",IF(A113="","Missing transaction date",IF(C113="","Missing scenario",IF(D113="","Missing department",IF(E113="","Missing P&amp;L section",IF(F113="","Missing P&amp;L line",IF(ISBLANK(I113),"Missing amount",IF(I113=0,"Zero amount",IF(OR(A113&lt;DATE(2026,1,1),A113&gt;DATE(2026,12,31)),"Date outside 2026",IF(AND(K113&lt;&gt;"",COUNTIF($K$7:$K$506,K113)&gt;1),"Duplicate source reference","OK")))))))))),"")</f>
        <v/>
      </c>
    </row>
    <row r="114">
      <c r="A114" s="73" t="n"/>
      <c r="B114" s="71">
        <f>IFERROR(IF(A114="","",A114-DAY(A114)+1),"")</f>
        <v/>
      </c>
      <c r="C114" s="41" t="n"/>
      <c r="D114" s="41" t="n"/>
      <c r="E114" s="41" t="n"/>
      <c r="F114" s="41" t="n"/>
      <c r="G114" s="41" t="n"/>
      <c r="H114" s="41" t="n"/>
      <c r="I114" s="74" t="n"/>
      <c r="J114" s="41" t="n"/>
      <c r="K114" s="41" t="n"/>
      <c r="L114" s="41" t="n"/>
      <c r="M114" s="73" t="n"/>
      <c r="N114" s="41" t="n"/>
      <c r="O114" s="39">
        <f>IFERROR(IF(COUNTA(A114,C114:N114)=0,"",IF(A114="","Missing transaction date",IF(C114="","Missing scenario",IF(D114="","Missing department",IF(E114="","Missing P&amp;L section",IF(F114="","Missing P&amp;L line",IF(ISBLANK(I114),"Missing amount",IF(I114=0,"Zero amount",IF(OR(A114&lt;DATE(2026,1,1),A114&gt;DATE(2026,12,31)),"Date outside 2026",IF(AND(K114&lt;&gt;"",COUNTIF($K$7:$K$506,K114)&gt;1),"Duplicate source reference","OK")))))))))),"")</f>
        <v/>
      </c>
    </row>
    <row r="115">
      <c r="A115" s="73" t="n"/>
      <c r="B115" s="71">
        <f>IFERROR(IF(A115="","",A115-DAY(A115)+1),"")</f>
        <v/>
      </c>
      <c r="C115" s="41" t="n"/>
      <c r="D115" s="41" t="n"/>
      <c r="E115" s="41" t="n"/>
      <c r="F115" s="41" t="n"/>
      <c r="G115" s="41" t="n"/>
      <c r="H115" s="41" t="n"/>
      <c r="I115" s="74" t="n"/>
      <c r="J115" s="41" t="n"/>
      <c r="K115" s="41" t="n"/>
      <c r="L115" s="41" t="n"/>
      <c r="M115" s="73" t="n"/>
      <c r="N115" s="41" t="n"/>
      <c r="O115" s="39">
        <f>IFERROR(IF(COUNTA(A115,C115:N115)=0,"",IF(A115="","Missing transaction date",IF(C115="","Missing scenario",IF(D115="","Missing department",IF(E115="","Missing P&amp;L section",IF(F115="","Missing P&amp;L line",IF(ISBLANK(I115),"Missing amount",IF(I115=0,"Zero amount",IF(OR(A115&lt;DATE(2026,1,1),A115&gt;DATE(2026,12,31)),"Date outside 2026",IF(AND(K115&lt;&gt;"",COUNTIF($K$7:$K$506,K115)&gt;1),"Duplicate source reference","OK")))))))))),"")</f>
        <v/>
      </c>
    </row>
    <row r="116">
      <c r="A116" s="73" t="n"/>
      <c r="B116" s="71">
        <f>IFERROR(IF(A116="","",A116-DAY(A116)+1),"")</f>
        <v/>
      </c>
      <c r="C116" s="41" t="n"/>
      <c r="D116" s="41" t="n"/>
      <c r="E116" s="41" t="n"/>
      <c r="F116" s="41" t="n"/>
      <c r="G116" s="41" t="n"/>
      <c r="H116" s="41" t="n"/>
      <c r="I116" s="74" t="n"/>
      <c r="J116" s="41" t="n"/>
      <c r="K116" s="41" t="n"/>
      <c r="L116" s="41" t="n"/>
      <c r="M116" s="73" t="n"/>
      <c r="N116" s="41" t="n"/>
      <c r="O116" s="39">
        <f>IFERROR(IF(COUNTA(A116,C116:N116)=0,"",IF(A116="","Missing transaction date",IF(C116="","Missing scenario",IF(D116="","Missing department",IF(E116="","Missing P&amp;L section",IF(F116="","Missing P&amp;L line",IF(ISBLANK(I116),"Missing amount",IF(I116=0,"Zero amount",IF(OR(A116&lt;DATE(2026,1,1),A116&gt;DATE(2026,12,31)),"Date outside 2026",IF(AND(K116&lt;&gt;"",COUNTIF($K$7:$K$506,K116)&gt;1),"Duplicate source reference","OK")))))))))),"")</f>
        <v/>
      </c>
    </row>
    <row r="117">
      <c r="A117" s="73" t="n"/>
      <c r="B117" s="71">
        <f>IFERROR(IF(A117="","",A117-DAY(A117)+1),"")</f>
        <v/>
      </c>
      <c r="C117" s="41" t="n"/>
      <c r="D117" s="41" t="n"/>
      <c r="E117" s="41" t="n"/>
      <c r="F117" s="41" t="n"/>
      <c r="G117" s="41" t="n"/>
      <c r="H117" s="41" t="n"/>
      <c r="I117" s="74" t="n"/>
      <c r="J117" s="41" t="n"/>
      <c r="K117" s="41" t="n"/>
      <c r="L117" s="41" t="n"/>
      <c r="M117" s="73" t="n"/>
      <c r="N117" s="41" t="n"/>
      <c r="O117" s="39">
        <f>IFERROR(IF(COUNTA(A117,C117:N117)=0,"",IF(A117="","Missing transaction date",IF(C117="","Missing scenario",IF(D117="","Missing department",IF(E117="","Missing P&amp;L section",IF(F117="","Missing P&amp;L line",IF(ISBLANK(I117),"Missing amount",IF(I117=0,"Zero amount",IF(OR(A117&lt;DATE(2026,1,1),A117&gt;DATE(2026,12,31)),"Date outside 2026",IF(AND(K117&lt;&gt;"",COUNTIF($K$7:$K$506,K117)&gt;1),"Duplicate source reference","OK")))))))))),"")</f>
        <v/>
      </c>
    </row>
    <row r="118">
      <c r="A118" s="73" t="n"/>
      <c r="B118" s="71">
        <f>IFERROR(IF(A118="","",A118-DAY(A118)+1),"")</f>
        <v/>
      </c>
      <c r="C118" s="41" t="n"/>
      <c r="D118" s="41" t="n"/>
      <c r="E118" s="41" t="n"/>
      <c r="F118" s="41" t="n"/>
      <c r="G118" s="41" t="n"/>
      <c r="H118" s="41" t="n"/>
      <c r="I118" s="74" t="n"/>
      <c r="J118" s="41" t="n"/>
      <c r="K118" s="41" t="n"/>
      <c r="L118" s="41" t="n"/>
      <c r="M118" s="73" t="n"/>
      <c r="N118" s="41" t="n"/>
      <c r="O118" s="39">
        <f>IFERROR(IF(COUNTA(A118,C118:N118)=0,"",IF(A118="","Missing transaction date",IF(C118="","Missing scenario",IF(D118="","Missing department",IF(E118="","Missing P&amp;L section",IF(F118="","Missing P&amp;L line",IF(ISBLANK(I118),"Missing amount",IF(I118=0,"Zero amount",IF(OR(A118&lt;DATE(2026,1,1),A118&gt;DATE(2026,12,31)),"Date outside 2026",IF(AND(K118&lt;&gt;"",COUNTIF($K$7:$K$506,K118)&gt;1),"Duplicate source reference","OK")))))))))),"")</f>
        <v/>
      </c>
    </row>
    <row r="119">
      <c r="A119" s="73" t="n"/>
      <c r="B119" s="71">
        <f>IFERROR(IF(A119="","",A119-DAY(A119)+1),"")</f>
        <v/>
      </c>
      <c r="C119" s="41" t="n"/>
      <c r="D119" s="41" t="n"/>
      <c r="E119" s="41" t="n"/>
      <c r="F119" s="41" t="n"/>
      <c r="G119" s="41" t="n"/>
      <c r="H119" s="41" t="n"/>
      <c r="I119" s="74" t="n"/>
      <c r="J119" s="41" t="n"/>
      <c r="K119" s="41" t="n"/>
      <c r="L119" s="41" t="n"/>
      <c r="M119" s="73" t="n"/>
      <c r="N119" s="41" t="n"/>
      <c r="O119" s="39">
        <f>IFERROR(IF(COUNTA(A119,C119:N119)=0,"",IF(A119="","Missing transaction date",IF(C119="","Missing scenario",IF(D119="","Missing department",IF(E119="","Missing P&amp;L section",IF(F119="","Missing P&amp;L line",IF(ISBLANK(I119),"Missing amount",IF(I119=0,"Zero amount",IF(OR(A119&lt;DATE(2026,1,1),A119&gt;DATE(2026,12,31)),"Date outside 2026",IF(AND(K119&lt;&gt;"",COUNTIF($K$7:$K$506,K119)&gt;1),"Duplicate source reference","OK")))))))))),"")</f>
        <v/>
      </c>
    </row>
    <row r="120">
      <c r="A120" s="73" t="n"/>
      <c r="B120" s="71">
        <f>IFERROR(IF(A120="","",A120-DAY(A120)+1),"")</f>
        <v/>
      </c>
      <c r="C120" s="41" t="n"/>
      <c r="D120" s="41" t="n"/>
      <c r="E120" s="41" t="n"/>
      <c r="F120" s="41" t="n"/>
      <c r="G120" s="41" t="n"/>
      <c r="H120" s="41" t="n"/>
      <c r="I120" s="74" t="n"/>
      <c r="J120" s="41" t="n"/>
      <c r="K120" s="41" t="n"/>
      <c r="L120" s="41" t="n"/>
      <c r="M120" s="73" t="n"/>
      <c r="N120" s="41" t="n"/>
      <c r="O120" s="39">
        <f>IFERROR(IF(COUNTA(A120,C120:N120)=0,"",IF(A120="","Missing transaction date",IF(C120="","Missing scenario",IF(D120="","Missing department",IF(E120="","Missing P&amp;L section",IF(F120="","Missing P&amp;L line",IF(ISBLANK(I120),"Missing amount",IF(I120=0,"Zero amount",IF(OR(A120&lt;DATE(2026,1,1),A120&gt;DATE(2026,12,31)),"Date outside 2026",IF(AND(K120&lt;&gt;"",COUNTIF($K$7:$K$506,K120)&gt;1),"Duplicate source reference","OK")))))))))),"")</f>
        <v/>
      </c>
    </row>
    <row r="121">
      <c r="A121" s="73" t="n"/>
      <c r="B121" s="71">
        <f>IFERROR(IF(A121="","",A121-DAY(A121)+1),"")</f>
        <v/>
      </c>
      <c r="C121" s="41" t="n"/>
      <c r="D121" s="41" t="n"/>
      <c r="E121" s="41" t="n"/>
      <c r="F121" s="41" t="n"/>
      <c r="G121" s="41" t="n"/>
      <c r="H121" s="41" t="n"/>
      <c r="I121" s="74" t="n"/>
      <c r="J121" s="41" t="n"/>
      <c r="K121" s="41" t="n"/>
      <c r="L121" s="41" t="n"/>
      <c r="M121" s="73" t="n"/>
      <c r="N121" s="41" t="n"/>
      <c r="O121" s="39">
        <f>IFERROR(IF(COUNTA(A121,C121:N121)=0,"",IF(A121="","Missing transaction date",IF(C121="","Missing scenario",IF(D121="","Missing department",IF(E121="","Missing P&amp;L section",IF(F121="","Missing P&amp;L line",IF(ISBLANK(I121),"Missing amount",IF(I121=0,"Zero amount",IF(OR(A121&lt;DATE(2026,1,1),A121&gt;DATE(2026,12,31)),"Date outside 2026",IF(AND(K121&lt;&gt;"",COUNTIF($K$7:$K$506,K121)&gt;1),"Duplicate source reference","OK")))))))))),"")</f>
        <v/>
      </c>
    </row>
    <row r="122">
      <c r="A122" s="73" t="n"/>
      <c r="B122" s="71">
        <f>IFERROR(IF(A122="","",A122-DAY(A122)+1),"")</f>
        <v/>
      </c>
      <c r="C122" s="41" t="n"/>
      <c r="D122" s="41" t="n"/>
      <c r="E122" s="41" t="n"/>
      <c r="F122" s="41" t="n"/>
      <c r="G122" s="41" t="n"/>
      <c r="H122" s="41" t="n"/>
      <c r="I122" s="74" t="n"/>
      <c r="J122" s="41" t="n"/>
      <c r="K122" s="41" t="n"/>
      <c r="L122" s="41" t="n"/>
      <c r="M122" s="73" t="n"/>
      <c r="N122" s="41" t="n"/>
      <c r="O122" s="39">
        <f>IFERROR(IF(COUNTA(A122,C122:N122)=0,"",IF(A122="","Missing transaction date",IF(C122="","Missing scenario",IF(D122="","Missing department",IF(E122="","Missing P&amp;L section",IF(F122="","Missing P&amp;L line",IF(ISBLANK(I122),"Missing amount",IF(I122=0,"Zero amount",IF(OR(A122&lt;DATE(2026,1,1),A122&gt;DATE(2026,12,31)),"Date outside 2026",IF(AND(K122&lt;&gt;"",COUNTIF($K$7:$K$506,K122)&gt;1),"Duplicate source reference","OK")))))))))),"")</f>
        <v/>
      </c>
    </row>
    <row r="123">
      <c r="A123" s="73" t="n"/>
      <c r="B123" s="71">
        <f>IFERROR(IF(A123="","",A123-DAY(A123)+1),"")</f>
        <v/>
      </c>
      <c r="C123" s="41" t="n"/>
      <c r="D123" s="41" t="n"/>
      <c r="E123" s="41" t="n"/>
      <c r="F123" s="41" t="n"/>
      <c r="G123" s="41" t="n"/>
      <c r="H123" s="41" t="n"/>
      <c r="I123" s="74" t="n"/>
      <c r="J123" s="41" t="n"/>
      <c r="K123" s="41" t="n"/>
      <c r="L123" s="41" t="n"/>
      <c r="M123" s="73" t="n"/>
      <c r="N123" s="41" t="n"/>
      <c r="O123" s="39">
        <f>IFERROR(IF(COUNTA(A123,C123:N123)=0,"",IF(A123="","Missing transaction date",IF(C123="","Missing scenario",IF(D123="","Missing department",IF(E123="","Missing P&amp;L section",IF(F123="","Missing P&amp;L line",IF(ISBLANK(I123),"Missing amount",IF(I123=0,"Zero amount",IF(OR(A123&lt;DATE(2026,1,1),A123&gt;DATE(2026,12,31)),"Date outside 2026",IF(AND(K123&lt;&gt;"",COUNTIF($K$7:$K$506,K123)&gt;1),"Duplicate source reference","OK")))))))))),"")</f>
        <v/>
      </c>
    </row>
    <row r="124">
      <c r="A124" s="73" t="n"/>
      <c r="B124" s="71">
        <f>IFERROR(IF(A124="","",A124-DAY(A124)+1),"")</f>
        <v/>
      </c>
      <c r="C124" s="41" t="n"/>
      <c r="D124" s="41" t="n"/>
      <c r="E124" s="41" t="n"/>
      <c r="F124" s="41" t="n"/>
      <c r="G124" s="41" t="n"/>
      <c r="H124" s="41" t="n"/>
      <c r="I124" s="74" t="n"/>
      <c r="J124" s="41" t="n"/>
      <c r="K124" s="41" t="n"/>
      <c r="L124" s="41" t="n"/>
      <c r="M124" s="73" t="n"/>
      <c r="N124" s="41" t="n"/>
      <c r="O124" s="39">
        <f>IFERROR(IF(COUNTA(A124,C124:N124)=0,"",IF(A124="","Missing transaction date",IF(C124="","Missing scenario",IF(D124="","Missing department",IF(E124="","Missing P&amp;L section",IF(F124="","Missing P&amp;L line",IF(ISBLANK(I124),"Missing amount",IF(I124=0,"Zero amount",IF(OR(A124&lt;DATE(2026,1,1),A124&gt;DATE(2026,12,31)),"Date outside 2026",IF(AND(K124&lt;&gt;"",COUNTIF($K$7:$K$506,K124)&gt;1),"Duplicate source reference","OK")))))))))),"")</f>
        <v/>
      </c>
    </row>
    <row r="125">
      <c r="A125" s="73" t="n"/>
      <c r="B125" s="71">
        <f>IFERROR(IF(A125="","",A125-DAY(A125)+1),"")</f>
        <v/>
      </c>
      <c r="C125" s="41" t="n"/>
      <c r="D125" s="41" t="n"/>
      <c r="E125" s="41" t="n"/>
      <c r="F125" s="41" t="n"/>
      <c r="G125" s="41" t="n"/>
      <c r="H125" s="41" t="n"/>
      <c r="I125" s="74" t="n"/>
      <c r="J125" s="41" t="n"/>
      <c r="K125" s="41" t="n"/>
      <c r="L125" s="41" t="n"/>
      <c r="M125" s="73" t="n"/>
      <c r="N125" s="41" t="n"/>
      <c r="O125" s="39">
        <f>IFERROR(IF(COUNTA(A125,C125:N125)=0,"",IF(A125="","Missing transaction date",IF(C125="","Missing scenario",IF(D125="","Missing department",IF(E125="","Missing P&amp;L section",IF(F125="","Missing P&amp;L line",IF(ISBLANK(I125),"Missing amount",IF(I125=0,"Zero amount",IF(OR(A125&lt;DATE(2026,1,1),A125&gt;DATE(2026,12,31)),"Date outside 2026",IF(AND(K125&lt;&gt;"",COUNTIF($K$7:$K$506,K125)&gt;1),"Duplicate source reference","OK")))))))))),"")</f>
        <v/>
      </c>
    </row>
    <row r="126">
      <c r="A126" s="73" t="n"/>
      <c r="B126" s="71">
        <f>IFERROR(IF(A126="","",A126-DAY(A126)+1),"")</f>
        <v/>
      </c>
      <c r="C126" s="41" t="n"/>
      <c r="D126" s="41" t="n"/>
      <c r="E126" s="41" t="n"/>
      <c r="F126" s="41" t="n"/>
      <c r="G126" s="41" t="n"/>
      <c r="H126" s="41" t="n"/>
      <c r="I126" s="74" t="n"/>
      <c r="J126" s="41" t="n"/>
      <c r="K126" s="41" t="n"/>
      <c r="L126" s="41" t="n"/>
      <c r="M126" s="73" t="n"/>
      <c r="N126" s="41" t="n"/>
      <c r="O126" s="39">
        <f>IFERROR(IF(COUNTA(A126,C126:N126)=0,"",IF(A126="","Missing transaction date",IF(C126="","Missing scenario",IF(D126="","Missing department",IF(E126="","Missing P&amp;L section",IF(F126="","Missing P&amp;L line",IF(ISBLANK(I126),"Missing amount",IF(I126=0,"Zero amount",IF(OR(A126&lt;DATE(2026,1,1),A126&gt;DATE(2026,12,31)),"Date outside 2026",IF(AND(K126&lt;&gt;"",COUNTIF($K$7:$K$506,K126)&gt;1),"Duplicate source reference","OK")))))))))),"")</f>
        <v/>
      </c>
    </row>
    <row r="127">
      <c r="A127" s="73" t="n"/>
      <c r="B127" s="71">
        <f>IFERROR(IF(A127="","",A127-DAY(A127)+1),"")</f>
        <v/>
      </c>
      <c r="C127" s="41" t="n"/>
      <c r="D127" s="41" t="n"/>
      <c r="E127" s="41" t="n"/>
      <c r="F127" s="41" t="n"/>
      <c r="G127" s="41" t="n"/>
      <c r="H127" s="41" t="n"/>
      <c r="I127" s="74" t="n"/>
      <c r="J127" s="41" t="n"/>
      <c r="K127" s="41" t="n"/>
      <c r="L127" s="41" t="n"/>
      <c r="M127" s="73" t="n"/>
      <c r="N127" s="41" t="n"/>
      <c r="O127" s="39">
        <f>IFERROR(IF(COUNTA(A127,C127:N127)=0,"",IF(A127="","Missing transaction date",IF(C127="","Missing scenario",IF(D127="","Missing department",IF(E127="","Missing P&amp;L section",IF(F127="","Missing P&amp;L line",IF(ISBLANK(I127),"Missing amount",IF(I127=0,"Zero amount",IF(OR(A127&lt;DATE(2026,1,1),A127&gt;DATE(2026,12,31)),"Date outside 2026",IF(AND(K127&lt;&gt;"",COUNTIF($K$7:$K$506,K127)&gt;1),"Duplicate source reference","OK")))))))))),"")</f>
        <v/>
      </c>
    </row>
    <row r="128">
      <c r="A128" s="73" t="n"/>
      <c r="B128" s="71">
        <f>IFERROR(IF(A128="","",A128-DAY(A128)+1),"")</f>
        <v/>
      </c>
      <c r="C128" s="41" t="n"/>
      <c r="D128" s="41" t="n"/>
      <c r="E128" s="41" t="n"/>
      <c r="F128" s="41" t="n"/>
      <c r="G128" s="41" t="n"/>
      <c r="H128" s="41" t="n"/>
      <c r="I128" s="74" t="n"/>
      <c r="J128" s="41" t="n"/>
      <c r="K128" s="41" t="n"/>
      <c r="L128" s="41" t="n"/>
      <c r="M128" s="73" t="n"/>
      <c r="N128" s="41" t="n"/>
      <c r="O128" s="39">
        <f>IFERROR(IF(COUNTA(A128,C128:N128)=0,"",IF(A128="","Missing transaction date",IF(C128="","Missing scenario",IF(D128="","Missing department",IF(E128="","Missing P&amp;L section",IF(F128="","Missing P&amp;L line",IF(ISBLANK(I128),"Missing amount",IF(I128=0,"Zero amount",IF(OR(A128&lt;DATE(2026,1,1),A128&gt;DATE(2026,12,31)),"Date outside 2026",IF(AND(K128&lt;&gt;"",COUNTIF($K$7:$K$506,K128)&gt;1),"Duplicate source reference","OK")))))))))),"")</f>
        <v/>
      </c>
    </row>
    <row r="129">
      <c r="A129" s="73" t="n"/>
      <c r="B129" s="71">
        <f>IFERROR(IF(A129="","",A129-DAY(A129)+1),"")</f>
        <v/>
      </c>
      <c r="C129" s="41" t="n"/>
      <c r="D129" s="41" t="n"/>
      <c r="E129" s="41" t="n"/>
      <c r="F129" s="41" t="n"/>
      <c r="G129" s="41" t="n"/>
      <c r="H129" s="41" t="n"/>
      <c r="I129" s="74" t="n"/>
      <c r="J129" s="41" t="n"/>
      <c r="K129" s="41" t="n"/>
      <c r="L129" s="41" t="n"/>
      <c r="M129" s="73" t="n"/>
      <c r="N129" s="41" t="n"/>
      <c r="O129" s="39">
        <f>IFERROR(IF(COUNTA(A129,C129:N129)=0,"",IF(A129="","Missing transaction date",IF(C129="","Missing scenario",IF(D129="","Missing department",IF(E129="","Missing P&amp;L section",IF(F129="","Missing P&amp;L line",IF(ISBLANK(I129),"Missing amount",IF(I129=0,"Zero amount",IF(OR(A129&lt;DATE(2026,1,1),A129&gt;DATE(2026,12,31)),"Date outside 2026",IF(AND(K129&lt;&gt;"",COUNTIF($K$7:$K$506,K129)&gt;1),"Duplicate source reference","OK")))))))))),"")</f>
        <v/>
      </c>
    </row>
    <row r="130">
      <c r="A130" s="73" t="n"/>
      <c r="B130" s="71">
        <f>IFERROR(IF(A130="","",A130-DAY(A130)+1),"")</f>
        <v/>
      </c>
      <c r="C130" s="41" t="n"/>
      <c r="D130" s="41" t="n"/>
      <c r="E130" s="41" t="n"/>
      <c r="F130" s="41" t="n"/>
      <c r="G130" s="41" t="n"/>
      <c r="H130" s="41" t="n"/>
      <c r="I130" s="74" t="n"/>
      <c r="J130" s="41" t="n"/>
      <c r="K130" s="41" t="n"/>
      <c r="L130" s="41" t="n"/>
      <c r="M130" s="73" t="n"/>
      <c r="N130" s="41" t="n"/>
      <c r="O130" s="39">
        <f>IFERROR(IF(COUNTA(A130,C130:N130)=0,"",IF(A130="","Missing transaction date",IF(C130="","Missing scenario",IF(D130="","Missing department",IF(E130="","Missing P&amp;L section",IF(F130="","Missing P&amp;L line",IF(ISBLANK(I130),"Missing amount",IF(I130=0,"Zero amount",IF(OR(A130&lt;DATE(2026,1,1),A130&gt;DATE(2026,12,31)),"Date outside 2026",IF(AND(K130&lt;&gt;"",COUNTIF($K$7:$K$506,K130)&gt;1),"Duplicate source reference","OK")))))))))),"")</f>
        <v/>
      </c>
    </row>
    <row r="131">
      <c r="A131" s="73" t="n"/>
      <c r="B131" s="71">
        <f>IFERROR(IF(A131="","",A131-DAY(A131)+1),"")</f>
        <v/>
      </c>
      <c r="C131" s="41" t="n"/>
      <c r="D131" s="41" t="n"/>
      <c r="E131" s="41" t="n"/>
      <c r="F131" s="41" t="n"/>
      <c r="G131" s="41" t="n"/>
      <c r="H131" s="41" t="n"/>
      <c r="I131" s="74" t="n"/>
      <c r="J131" s="41" t="n"/>
      <c r="K131" s="41" t="n"/>
      <c r="L131" s="41" t="n"/>
      <c r="M131" s="73" t="n"/>
      <c r="N131" s="41" t="n"/>
      <c r="O131" s="39">
        <f>IFERROR(IF(COUNTA(A131,C131:N131)=0,"",IF(A131="","Missing transaction date",IF(C131="","Missing scenario",IF(D131="","Missing department",IF(E131="","Missing P&amp;L section",IF(F131="","Missing P&amp;L line",IF(ISBLANK(I131),"Missing amount",IF(I131=0,"Zero amount",IF(OR(A131&lt;DATE(2026,1,1),A131&gt;DATE(2026,12,31)),"Date outside 2026",IF(AND(K131&lt;&gt;"",COUNTIF($K$7:$K$506,K131)&gt;1),"Duplicate source reference","OK")))))))))),"")</f>
        <v/>
      </c>
    </row>
    <row r="132">
      <c r="A132" s="73" t="n"/>
      <c r="B132" s="71">
        <f>IFERROR(IF(A132="","",A132-DAY(A132)+1),"")</f>
        <v/>
      </c>
      <c r="C132" s="41" t="n"/>
      <c r="D132" s="41" t="n"/>
      <c r="E132" s="41" t="n"/>
      <c r="F132" s="41" t="n"/>
      <c r="G132" s="41" t="n"/>
      <c r="H132" s="41" t="n"/>
      <c r="I132" s="74" t="n"/>
      <c r="J132" s="41" t="n"/>
      <c r="K132" s="41" t="n"/>
      <c r="L132" s="41" t="n"/>
      <c r="M132" s="73" t="n"/>
      <c r="N132" s="41" t="n"/>
      <c r="O132" s="39">
        <f>IFERROR(IF(COUNTA(A132,C132:N132)=0,"",IF(A132="","Missing transaction date",IF(C132="","Missing scenario",IF(D132="","Missing department",IF(E132="","Missing P&amp;L section",IF(F132="","Missing P&amp;L line",IF(ISBLANK(I132),"Missing amount",IF(I132=0,"Zero amount",IF(OR(A132&lt;DATE(2026,1,1),A132&gt;DATE(2026,12,31)),"Date outside 2026",IF(AND(K132&lt;&gt;"",COUNTIF($K$7:$K$506,K132)&gt;1),"Duplicate source reference","OK")))))))))),"")</f>
        <v/>
      </c>
    </row>
    <row r="133">
      <c r="A133" s="73" t="n"/>
      <c r="B133" s="71">
        <f>IFERROR(IF(A133="","",A133-DAY(A133)+1),"")</f>
        <v/>
      </c>
      <c r="C133" s="41" t="n"/>
      <c r="D133" s="41" t="n"/>
      <c r="E133" s="41" t="n"/>
      <c r="F133" s="41" t="n"/>
      <c r="G133" s="41" t="n"/>
      <c r="H133" s="41" t="n"/>
      <c r="I133" s="74" t="n"/>
      <c r="J133" s="41" t="n"/>
      <c r="K133" s="41" t="n"/>
      <c r="L133" s="41" t="n"/>
      <c r="M133" s="73" t="n"/>
      <c r="N133" s="41" t="n"/>
      <c r="O133" s="39">
        <f>IFERROR(IF(COUNTA(A133,C133:N133)=0,"",IF(A133="","Missing transaction date",IF(C133="","Missing scenario",IF(D133="","Missing department",IF(E133="","Missing P&amp;L section",IF(F133="","Missing P&amp;L line",IF(ISBLANK(I133),"Missing amount",IF(I133=0,"Zero amount",IF(OR(A133&lt;DATE(2026,1,1),A133&gt;DATE(2026,12,31)),"Date outside 2026",IF(AND(K133&lt;&gt;"",COUNTIF($K$7:$K$506,K133)&gt;1),"Duplicate source reference","OK")))))))))),"")</f>
        <v/>
      </c>
    </row>
    <row r="134">
      <c r="A134" s="73" t="n"/>
      <c r="B134" s="71">
        <f>IFERROR(IF(A134="","",A134-DAY(A134)+1),"")</f>
        <v/>
      </c>
      <c r="C134" s="41" t="n"/>
      <c r="D134" s="41" t="n"/>
      <c r="E134" s="41" t="n"/>
      <c r="F134" s="41" t="n"/>
      <c r="G134" s="41" t="n"/>
      <c r="H134" s="41" t="n"/>
      <c r="I134" s="74" t="n"/>
      <c r="J134" s="41" t="n"/>
      <c r="K134" s="41" t="n"/>
      <c r="L134" s="41" t="n"/>
      <c r="M134" s="73" t="n"/>
      <c r="N134" s="41" t="n"/>
      <c r="O134" s="39">
        <f>IFERROR(IF(COUNTA(A134,C134:N134)=0,"",IF(A134="","Missing transaction date",IF(C134="","Missing scenario",IF(D134="","Missing department",IF(E134="","Missing P&amp;L section",IF(F134="","Missing P&amp;L line",IF(ISBLANK(I134),"Missing amount",IF(I134=0,"Zero amount",IF(OR(A134&lt;DATE(2026,1,1),A134&gt;DATE(2026,12,31)),"Date outside 2026",IF(AND(K134&lt;&gt;"",COUNTIF($K$7:$K$506,K134)&gt;1),"Duplicate source reference","OK")))))))))),"")</f>
        <v/>
      </c>
    </row>
    <row r="135">
      <c r="A135" s="73" t="n"/>
      <c r="B135" s="71">
        <f>IFERROR(IF(A135="","",A135-DAY(A135)+1),"")</f>
        <v/>
      </c>
      <c r="C135" s="41" t="n"/>
      <c r="D135" s="41" t="n"/>
      <c r="E135" s="41" t="n"/>
      <c r="F135" s="41" t="n"/>
      <c r="G135" s="41" t="n"/>
      <c r="H135" s="41" t="n"/>
      <c r="I135" s="74" t="n"/>
      <c r="J135" s="41" t="n"/>
      <c r="K135" s="41" t="n"/>
      <c r="L135" s="41" t="n"/>
      <c r="M135" s="73" t="n"/>
      <c r="N135" s="41" t="n"/>
      <c r="O135" s="39">
        <f>IFERROR(IF(COUNTA(A135,C135:N135)=0,"",IF(A135="","Missing transaction date",IF(C135="","Missing scenario",IF(D135="","Missing department",IF(E135="","Missing P&amp;L section",IF(F135="","Missing P&amp;L line",IF(ISBLANK(I135),"Missing amount",IF(I135=0,"Zero amount",IF(OR(A135&lt;DATE(2026,1,1),A135&gt;DATE(2026,12,31)),"Date outside 2026",IF(AND(K135&lt;&gt;"",COUNTIF($K$7:$K$506,K135)&gt;1),"Duplicate source reference","OK")))))))))),"")</f>
        <v/>
      </c>
    </row>
    <row r="136">
      <c r="A136" s="73" t="n"/>
      <c r="B136" s="71">
        <f>IFERROR(IF(A136="","",A136-DAY(A136)+1),"")</f>
        <v/>
      </c>
      <c r="C136" s="41" t="n"/>
      <c r="D136" s="41" t="n"/>
      <c r="E136" s="41" t="n"/>
      <c r="F136" s="41" t="n"/>
      <c r="G136" s="41" t="n"/>
      <c r="H136" s="41" t="n"/>
      <c r="I136" s="74" t="n"/>
      <c r="J136" s="41" t="n"/>
      <c r="K136" s="41" t="n"/>
      <c r="L136" s="41" t="n"/>
      <c r="M136" s="73" t="n"/>
      <c r="N136" s="41" t="n"/>
      <c r="O136" s="39">
        <f>IFERROR(IF(COUNTA(A136,C136:N136)=0,"",IF(A136="","Missing transaction date",IF(C136="","Missing scenario",IF(D136="","Missing department",IF(E136="","Missing P&amp;L section",IF(F136="","Missing P&amp;L line",IF(ISBLANK(I136),"Missing amount",IF(I136=0,"Zero amount",IF(OR(A136&lt;DATE(2026,1,1),A136&gt;DATE(2026,12,31)),"Date outside 2026",IF(AND(K136&lt;&gt;"",COUNTIF($K$7:$K$506,K136)&gt;1),"Duplicate source reference","OK")))))))))),"")</f>
        <v/>
      </c>
    </row>
    <row r="137">
      <c r="A137" s="73" t="n"/>
      <c r="B137" s="71">
        <f>IFERROR(IF(A137="","",A137-DAY(A137)+1),"")</f>
        <v/>
      </c>
      <c r="C137" s="41" t="n"/>
      <c r="D137" s="41" t="n"/>
      <c r="E137" s="41" t="n"/>
      <c r="F137" s="41" t="n"/>
      <c r="G137" s="41" t="n"/>
      <c r="H137" s="41" t="n"/>
      <c r="I137" s="74" t="n"/>
      <c r="J137" s="41" t="n"/>
      <c r="K137" s="41" t="n"/>
      <c r="L137" s="41" t="n"/>
      <c r="M137" s="73" t="n"/>
      <c r="N137" s="41" t="n"/>
      <c r="O137" s="39">
        <f>IFERROR(IF(COUNTA(A137,C137:N137)=0,"",IF(A137="","Missing transaction date",IF(C137="","Missing scenario",IF(D137="","Missing department",IF(E137="","Missing P&amp;L section",IF(F137="","Missing P&amp;L line",IF(ISBLANK(I137),"Missing amount",IF(I137=0,"Zero amount",IF(OR(A137&lt;DATE(2026,1,1),A137&gt;DATE(2026,12,31)),"Date outside 2026",IF(AND(K137&lt;&gt;"",COUNTIF($K$7:$K$506,K137)&gt;1),"Duplicate source reference","OK")))))))))),"")</f>
        <v/>
      </c>
    </row>
    <row r="138">
      <c r="A138" s="73" t="n"/>
      <c r="B138" s="71">
        <f>IFERROR(IF(A138="","",A138-DAY(A138)+1),"")</f>
        <v/>
      </c>
      <c r="C138" s="41" t="n"/>
      <c r="D138" s="41" t="n"/>
      <c r="E138" s="41" t="n"/>
      <c r="F138" s="41" t="n"/>
      <c r="G138" s="41" t="n"/>
      <c r="H138" s="41" t="n"/>
      <c r="I138" s="74" t="n"/>
      <c r="J138" s="41" t="n"/>
      <c r="K138" s="41" t="n"/>
      <c r="L138" s="41" t="n"/>
      <c r="M138" s="73" t="n"/>
      <c r="N138" s="41" t="n"/>
      <c r="O138" s="39">
        <f>IFERROR(IF(COUNTA(A138,C138:N138)=0,"",IF(A138="","Missing transaction date",IF(C138="","Missing scenario",IF(D138="","Missing department",IF(E138="","Missing P&amp;L section",IF(F138="","Missing P&amp;L line",IF(ISBLANK(I138),"Missing amount",IF(I138=0,"Zero amount",IF(OR(A138&lt;DATE(2026,1,1),A138&gt;DATE(2026,12,31)),"Date outside 2026",IF(AND(K138&lt;&gt;"",COUNTIF($K$7:$K$506,K138)&gt;1),"Duplicate source reference","OK")))))))))),"")</f>
        <v/>
      </c>
    </row>
    <row r="139">
      <c r="A139" s="73" t="n"/>
      <c r="B139" s="71">
        <f>IFERROR(IF(A139="","",A139-DAY(A139)+1),"")</f>
        <v/>
      </c>
      <c r="C139" s="41" t="n"/>
      <c r="D139" s="41" t="n"/>
      <c r="E139" s="41" t="n"/>
      <c r="F139" s="41" t="n"/>
      <c r="G139" s="41" t="n"/>
      <c r="H139" s="41" t="n"/>
      <c r="I139" s="74" t="n"/>
      <c r="J139" s="41" t="n"/>
      <c r="K139" s="41" t="n"/>
      <c r="L139" s="41" t="n"/>
      <c r="M139" s="73" t="n"/>
      <c r="N139" s="41" t="n"/>
      <c r="O139" s="39">
        <f>IFERROR(IF(COUNTA(A139,C139:N139)=0,"",IF(A139="","Missing transaction date",IF(C139="","Missing scenario",IF(D139="","Missing department",IF(E139="","Missing P&amp;L section",IF(F139="","Missing P&amp;L line",IF(ISBLANK(I139),"Missing amount",IF(I139=0,"Zero amount",IF(OR(A139&lt;DATE(2026,1,1),A139&gt;DATE(2026,12,31)),"Date outside 2026",IF(AND(K139&lt;&gt;"",COUNTIF($K$7:$K$506,K139)&gt;1),"Duplicate source reference","OK")))))))))),"")</f>
        <v/>
      </c>
    </row>
    <row r="140">
      <c r="A140" s="73" t="n"/>
      <c r="B140" s="71">
        <f>IFERROR(IF(A140="","",A140-DAY(A140)+1),"")</f>
        <v/>
      </c>
      <c r="C140" s="41" t="n"/>
      <c r="D140" s="41" t="n"/>
      <c r="E140" s="41" t="n"/>
      <c r="F140" s="41" t="n"/>
      <c r="G140" s="41" t="n"/>
      <c r="H140" s="41" t="n"/>
      <c r="I140" s="74" t="n"/>
      <c r="J140" s="41" t="n"/>
      <c r="K140" s="41" t="n"/>
      <c r="L140" s="41" t="n"/>
      <c r="M140" s="73" t="n"/>
      <c r="N140" s="41" t="n"/>
      <c r="O140" s="39">
        <f>IFERROR(IF(COUNTA(A140,C140:N140)=0,"",IF(A140="","Missing transaction date",IF(C140="","Missing scenario",IF(D140="","Missing department",IF(E140="","Missing P&amp;L section",IF(F140="","Missing P&amp;L line",IF(ISBLANK(I140),"Missing amount",IF(I140=0,"Zero amount",IF(OR(A140&lt;DATE(2026,1,1),A140&gt;DATE(2026,12,31)),"Date outside 2026",IF(AND(K140&lt;&gt;"",COUNTIF($K$7:$K$506,K140)&gt;1),"Duplicate source reference","OK")))))))))),"")</f>
        <v/>
      </c>
    </row>
    <row r="141">
      <c r="A141" s="73" t="n"/>
      <c r="B141" s="71">
        <f>IFERROR(IF(A141="","",A141-DAY(A141)+1),"")</f>
        <v/>
      </c>
      <c r="C141" s="41" t="n"/>
      <c r="D141" s="41" t="n"/>
      <c r="E141" s="41" t="n"/>
      <c r="F141" s="41" t="n"/>
      <c r="G141" s="41" t="n"/>
      <c r="H141" s="41" t="n"/>
      <c r="I141" s="74" t="n"/>
      <c r="J141" s="41" t="n"/>
      <c r="K141" s="41" t="n"/>
      <c r="L141" s="41" t="n"/>
      <c r="M141" s="73" t="n"/>
      <c r="N141" s="41" t="n"/>
      <c r="O141" s="39">
        <f>IFERROR(IF(COUNTA(A141,C141:N141)=0,"",IF(A141="","Missing transaction date",IF(C141="","Missing scenario",IF(D141="","Missing department",IF(E141="","Missing P&amp;L section",IF(F141="","Missing P&amp;L line",IF(ISBLANK(I141),"Missing amount",IF(I141=0,"Zero amount",IF(OR(A141&lt;DATE(2026,1,1),A141&gt;DATE(2026,12,31)),"Date outside 2026",IF(AND(K141&lt;&gt;"",COUNTIF($K$7:$K$506,K141)&gt;1),"Duplicate source reference","OK")))))))))),"")</f>
        <v/>
      </c>
    </row>
    <row r="142">
      <c r="A142" s="73" t="n"/>
      <c r="B142" s="71">
        <f>IFERROR(IF(A142="","",A142-DAY(A142)+1),"")</f>
        <v/>
      </c>
      <c r="C142" s="41" t="n"/>
      <c r="D142" s="41" t="n"/>
      <c r="E142" s="41" t="n"/>
      <c r="F142" s="41" t="n"/>
      <c r="G142" s="41" t="n"/>
      <c r="H142" s="41" t="n"/>
      <c r="I142" s="74" t="n"/>
      <c r="J142" s="41" t="n"/>
      <c r="K142" s="41" t="n"/>
      <c r="L142" s="41" t="n"/>
      <c r="M142" s="73" t="n"/>
      <c r="N142" s="41" t="n"/>
      <c r="O142" s="39">
        <f>IFERROR(IF(COUNTA(A142,C142:N142)=0,"",IF(A142="","Missing transaction date",IF(C142="","Missing scenario",IF(D142="","Missing department",IF(E142="","Missing P&amp;L section",IF(F142="","Missing P&amp;L line",IF(ISBLANK(I142),"Missing amount",IF(I142=0,"Zero amount",IF(OR(A142&lt;DATE(2026,1,1),A142&gt;DATE(2026,12,31)),"Date outside 2026",IF(AND(K142&lt;&gt;"",COUNTIF($K$7:$K$506,K142)&gt;1),"Duplicate source reference","OK")))))))))),"")</f>
        <v/>
      </c>
    </row>
    <row r="143">
      <c r="A143" s="73" t="n"/>
      <c r="B143" s="71">
        <f>IFERROR(IF(A143="","",A143-DAY(A143)+1),"")</f>
        <v/>
      </c>
      <c r="C143" s="41" t="n"/>
      <c r="D143" s="41" t="n"/>
      <c r="E143" s="41" t="n"/>
      <c r="F143" s="41" t="n"/>
      <c r="G143" s="41" t="n"/>
      <c r="H143" s="41" t="n"/>
      <c r="I143" s="74" t="n"/>
      <c r="J143" s="41" t="n"/>
      <c r="K143" s="41" t="n"/>
      <c r="L143" s="41" t="n"/>
      <c r="M143" s="73" t="n"/>
      <c r="N143" s="41" t="n"/>
      <c r="O143" s="39">
        <f>IFERROR(IF(COUNTA(A143,C143:N143)=0,"",IF(A143="","Missing transaction date",IF(C143="","Missing scenario",IF(D143="","Missing department",IF(E143="","Missing P&amp;L section",IF(F143="","Missing P&amp;L line",IF(ISBLANK(I143),"Missing amount",IF(I143=0,"Zero amount",IF(OR(A143&lt;DATE(2026,1,1),A143&gt;DATE(2026,12,31)),"Date outside 2026",IF(AND(K143&lt;&gt;"",COUNTIF($K$7:$K$506,K143)&gt;1),"Duplicate source reference","OK")))))))))),"")</f>
        <v/>
      </c>
    </row>
    <row r="144">
      <c r="A144" s="73" t="n"/>
      <c r="B144" s="71">
        <f>IFERROR(IF(A144="","",A144-DAY(A144)+1),"")</f>
        <v/>
      </c>
      <c r="C144" s="41" t="n"/>
      <c r="D144" s="41" t="n"/>
      <c r="E144" s="41" t="n"/>
      <c r="F144" s="41" t="n"/>
      <c r="G144" s="41" t="n"/>
      <c r="H144" s="41" t="n"/>
      <c r="I144" s="74" t="n"/>
      <c r="J144" s="41" t="n"/>
      <c r="K144" s="41" t="n"/>
      <c r="L144" s="41" t="n"/>
      <c r="M144" s="73" t="n"/>
      <c r="N144" s="41" t="n"/>
      <c r="O144" s="39">
        <f>IFERROR(IF(COUNTA(A144,C144:N144)=0,"",IF(A144="","Missing transaction date",IF(C144="","Missing scenario",IF(D144="","Missing department",IF(E144="","Missing P&amp;L section",IF(F144="","Missing P&amp;L line",IF(ISBLANK(I144),"Missing amount",IF(I144=0,"Zero amount",IF(OR(A144&lt;DATE(2026,1,1),A144&gt;DATE(2026,12,31)),"Date outside 2026",IF(AND(K144&lt;&gt;"",COUNTIF($K$7:$K$506,K144)&gt;1),"Duplicate source reference","OK")))))))))),"")</f>
        <v/>
      </c>
    </row>
    <row r="145">
      <c r="A145" s="73" t="n"/>
      <c r="B145" s="71">
        <f>IFERROR(IF(A145="","",A145-DAY(A145)+1),"")</f>
        <v/>
      </c>
      <c r="C145" s="41" t="n"/>
      <c r="D145" s="41" t="n"/>
      <c r="E145" s="41" t="n"/>
      <c r="F145" s="41" t="n"/>
      <c r="G145" s="41" t="n"/>
      <c r="H145" s="41" t="n"/>
      <c r="I145" s="74" t="n"/>
      <c r="J145" s="41" t="n"/>
      <c r="K145" s="41" t="n"/>
      <c r="L145" s="41" t="n"/>
      <c r="M145" s="73" t="n"/>
      <c r="N145" s="41" t="n"/>
      <c r="O145" s="39">
        <f>IFERROR(IF(COUNTA(A145,C145:N145)=0,"",IF(A145="","Missing transaction date",IF(C145="","Missing scenario",IF(D145="","Missing department",IF(E145="","Missing P&amp;L section",IF(F145="","Missing P&amp;L line",IF(ISBLANK(I145),"Missing amount",IF(I145=0,"Zero amount",IF(OR(A145&lt;DATE(2026,1,1),A145&gt;DATE(2026,12,31)),"Date outside 2026",IF(AND(K145&lt;&gt;"",COUNTIF($K$7:$K$506,K145)&gt;1),"Duplicate source reference","OK")))))))))),"")</f>
        <v/>
      </c>
    </row>
    <row r="146">
      <c r="A146" s="73" t="n"/>
      <c r="B146" s="71">
        <f>IFERROR(IF(A146="","",A146-DAY(A146)+1),"")</f>
        <v/>
      </c>
      <c r="C146" s="41" t="n"/>
      <c r="D146" s="41" t="n"/>
      <c r="E146" s="41" t="n"/>
      <c r="F146" s="41" t="n"/>
      <c r="G146" s="41" t="n"/>
      <c r="H146" s="41" t="n"/>
      <c r="I146" s="74" t="n"/>
      <c r="J146" s="41" t="n"/>
      <c r="K146" s="41" t="n"/>
      <c r="L146" s="41" t="n"/>
      <c r="M146" s="73" t="n"/>
      <c r="N146" s="41" t="n"/>
      <c r="O146" s="39">
        <f>IFERROR(IF(COUNTA(A146,C146:N146)=0,"",IF(A146="","Missing transaction date",IF(C146="","Missing scenario",IF(D146="","Missing department",IF(E146="","Missing P&amp;L section",IF(F146="","Missing P&amp;L line",IF(ISBLANK(I146),"Missing amount",IF(I146=0,"Zero amount",IF(OR(A146&lt;DATE(2026,1,1),A146&gt;DATE(2026,12,31)),"Date outside 2026",IF(AND(K146&lt;&gt;"",COUNTIF($K$7:$K$506,K146)&gt;1),"Duplicate source reference","OK")))))))))),"")</f>
        <v/>
      </c>
    </row>
    <row r="147">
      <c r="A147" s="73" t="n"/>
      <c r="B147" s="71">
        <f>IFERROR(IF(A147="","",A147-DAY(A147)+1),"")</f>
        <v/>
      </c>
      <c r="C147" s="41" t="n"/>
      <c r="D147" s="41" t="n"/>
      <c r="E147" s="41" t="n"/>
      <c r="F147" s="41" t="n"/>
      <c r="G147" s="41" t="n"/>
      <c r="H147" s="41" t="n"/>
      <c r="I147" s="74" t="n"/>
      <c r="J147" s="41" t="n"/>
      <c r="K147" s="41" t="n"/>
      <c r="L147" s="41" t="n"/>
      <c r="M147" s="73" t="n"/>
      <c r="N147" s="41" t="n"/>
      <c r="O147" s="39">
        <f>IFERROR(IF(COUNTA(A147,C147:N147)=0,"",IF(A147="","Missing transaction date",IF(C147="","Missing scenario",IF(D147="","Missing department",IF(E147="","Missing P&amp;L section",IF(F147="","Missing P&amp;L line",IF(ISBLANK(I147),"Missing amount",IF(I147=0,"Zero amount",IF(OR(A147&lt;DATE(2026,1,1),A147&gt;DATE(2026,12,31)),"Date outside 2026",IF(AND(K147&lt;&gt;"",COUNTIF($K$7:$K$506,K147)&gt;1),"Duplicate source reference","OK")))))))))),"")</f>
        <v/>
      </c>
    </row>
    <row r="148">
      <c r="A148" s="73" t="n"/>
      <c r="B148" s="71">
        <f>IFERROR(IF(A148="","",A148-DAY(A148)+1),"")</f>
        <v/>
      </c>
      <c r="C148" s="41" t="n"/>
      <c r="D148" s="41" t="n"/>
      <c r="E148" s="41" t="n"/>
      <c r="F148" s="41" t="n"/>
      <c r="G148" s="41" t="n"/>
      <c r="H148" s="41" t="n"/>
      <c r="I148" s="74" t="n"/>
      <c r="J148" s="41" t="n"/>
      <c r="K148" s="41" t="n"/>
      <c r="L148" s="41" t="n"/>
      <c r="M148" s="73" t="n"/>
      <c r="N148" s="41" t="n"/>
      <c r="O148" s="39">
        <f>IFERROR(IF(COUNTA(A148,C148:N148)=0,"",IF(A148="","Missing transaction date",IF(C148="","Missing scenario",IF(D148="","Missing department",IF(E148="","Missing P&amp;L section",IF(F148="","Missing P&amp;L line",IF(ISBLANK(I148),"Missing amount",IF(I148=0,"Zero amount",IF(OR(A148&lt;DATE(2026,1,1),A148&gt;DATE(2026,12,31)),"Date outside 2026",IF(AND(K148&lt;&gt;"",COUNTIF($K$7:$K$506,K148)&gt;1),"Duplicate source reference","OK")))))))))),"")</f>
        <v/>
      </c>
    </row>
    <row r="149">
      <c r="A149" s="73" t="n"/>
      <c r="B149" s="71">
        <f>IFERROR(IF(A149="","",A149-DAY(A149)+1),"")</f>
        <v/>
      </c>
      <c r="C149" s="41" t="n"/>
      <c r="D149" s="41" t="n"/>
      <c r="E149" s="41" t="n"/>
      <c r="F149" s="41" t="n"/>
      <c r="G149" s="41" t="n"/>
      <c r="H149" s="41" t="n"/>
      <c r="I149" s="74" t="n"/>
      <c r="J149" s="41" t="n"/>
      <c r="K149" s="41" t="n"/>
      <c r="L149" s="41" t="n"/>
      <c r="M149" s="73" t="n"/>
      <c r="N149" s="41" t="n"/>
      <c r="O149" s="39">
        <f>IFERROR(IF(COUNTA(A149,C149:N149)=0,"",IF(A149="","Missing transaction date",IF(C149="","Missing scenario",IF(D149="","Missing department",IF(E149="","Missing P&amp;L section",IF(F149="","Missing P&amp;L line",IF(ISBLANK(I149),"Missing amount",IF(I149=0,"Zero amount",IF(OR(A149&lt;DATE(2026,1,1),A149&gt;DATE(2026,12,31)),"Date outside 2026",IF(AND(K149&lt;&gt;"",COUNTIF($K$7:$K$506,K149)&gt;1),"Duplicate source reference","OK")))))))))),"")</f>
        <v/>
      </c>
    </row>
    <row r="150">
      <c r="A150" s="73" t="n"/>
      <c r="B150" s="71">
        <f>IFERROR(IF(A150="","",A150-DAY(A150)+1),"")</f>
        <v/>
      </c>
      <c r="C150" s="41" t="n"/>
      <c r="D150" s="41" t="n"/>
      <c r="E150" s="41" t="n"/>
      <c r="F150" s="41" t="n"/>
      <c r="G150" s="41" t="n"/>
      <c r="H150" s="41" t="n"/>
      <c r="I150" s="74" t="n"/>
      <c r="J150" s="41" t="n"/>
      <c r="K150" s="41" t="n"/>
      <c r="L150" s="41" t="n"/>
      <c r="M150" s="73" t="n"/>
      <c r="N150" s="41" t="n"/>
      <c r="O150" s="39">
        <f>IFERROR(IF(COUNTA(A150,C150:N150)=0,"",IF(A150="","Missing transaction date",IF(C150="","Missing scenario",IF(D150="","Missing department",IF(E150="","Missing P&amp;L section",IF(F150="","Missing P&amp;L line",IF(ISBLANK(I150),"Missing amount",IF(I150=0,"Zero amount",IF(OR(A150&lt;DATE(2026,1,1),A150&gt;DATE(2026,12,31)),"Date outside 2026",IF(AND(K150&lt;&gt;"",COUNTIF($K$7:$K$506,K150)&gt;1),"Duplicate source reference","OK")))))))))),"")</f>
        <v/>
      </c>
    </row>
    <row r="151">
      <c r="A151" s="73" t="n"/>
      <c r="B151" s="71">
        <f>IFERROR(IF(A151="","",A151-DAY(A151)+1),"")</f>
        <v/>
      </c>
      <c r="C151" s="41" t="n"/>
      <c r="D151" s="41" t="n"/>
      <c r="E151" s="41" t="n"/>
      <c r="F151" s="41" t="n"/>
      <c r="G151" s="41" t="n"/>
      <c r="H151" s="41" t="n"/>
      <c r="I151" s="74" t="n"/>
      <c r="J151" s="41" t="n"/>
      <c r="K151" s="41" t="n"/>
      <c r="L151" s="41" t="n"/>
      <c r="M151" s="73" t="n"/>
      <c r="N151" s="41" t="n"/>
      <c r="O151" s="39">
        <f>IFERROR(IF(COUNTA(A151,C151:N151)=0,"",IF(A151="","Missing transaction date",IF(C151="","Missing scenario",IF(D151="","Missing department",IF(E151="","Missing P&amp;L section",IF(F151="","Missing P&amp;L line",IF(ISBLANK(I151),"Missing amount",IF(I151=0,"Zero amount",IF(OR(A151&lt;DATE(2026,1,1),A151&gt;DATE(2026,12,31)),"Date outside 2026",IF(AND(K151&lt;&gt;"",COUNTIF($K$7:$K$506,K151)&gt;1),"Duplicate source reference","OK")))))))))),"")</f>
        <v/>
      </c>
    </row>
    <row r="152">
      <c r="A152" s="73" t="n"/>
      <c r="B152" s="71">
        <f>IFERROR(IF(A152="","",A152-DAY(A152)+1),"")</f>
        <v/>
      </c>
      <c r="C152" s="41" t="n"/>
      <c r="D152" s="41" t="n"/>
      <c r="E152" s="41" t="n"/>
      <c r="F152" s="41" t="n"/>
      <c r="G152" s="41" t="n"/>
      <c r="H152" s="41" t="n"/>
      <c r="I152" s="74" t="n"/>
      <c r="J152" s="41" t="n"/>
      <c r="K152" s="41" t="n"/>
      <c r="L152" s="41" t="n"/>
      <c r="M152" s="73" t="n"/>
      <c r="N152" s="41" t="n"/>
      <c r="O152" s="39">
        <f>IFERROR(IF(COUNTA(A152,C152:N152)=0,"",IF(A152="","Missing transaction date",IF(C152="","Missing scenario",IF(D152="","Missing department",IF(E152="","Missing P&amp;L section",IF(F152="","Missing P&amp;L line",IF(ISBLANK(I152),"Missing amount",IF(I152=0,"Zero amount",IF(OR(A152&lt;DATE(2026,1,1),A152&gt;DATE(2026,12,31)),"Date outside 2026",IF(AND(K152&lt;&gt;"",COUNTIF($K$7:$K$506,K152)&gt;1),"Duplicate source reference","OK")))))))))),"")</f>
        <v/>
      </c>
    </row>
    <row r="153">
      <c r="A153" s="73" t="n"/>
      <c r="B153" s="71">
        <f>IFERROR(IF(A153="","",A153-DAY(A153)+1),"")</f>
        <v/>
      </c>
      <c r="C153" s="41" t="n"/>
      <c r="D153" s="41" t="n"/>
      <c r="E153" s="41" t="n"/>
      <c r="F153" s="41" t="n"/>
      <c r="G153" s="41" t="n"/>
      <c r="H153" s="41" t="n"/>
      <c r="I153" s="74" t="n"/>
      <c r="J153" s="41" t="n"/>
      <c r="K153" s="41" t="n"/>
      <c r="L153" s="41" t="n"/>
      <c r="M153" s="73" t="n"/>
      <c r="N153" s="41" t="n"/>
      <c r="O153" s="39">
        <f>IFERROR(IF(COUNTA(A153,C153:N153)=0,"",IF(A153="","Missing transaction date",IF(C153="","Missing scenario",IF(D153="","Missing department",IF(E153="","Missing P&amp;L section",IF(F153="","Missing P&amp;L line",IF(ISBLANK(I153),"Missing amount",IF(I153=0,"Zero amount",IF(OR(A153&lt;DATE(2026,1,1),A153&gt;DATE(2026,12,31)),"Date outside 2026",IF(AND(K153&lt;&gt;"",COUNTIF($K$7:$K$506,K153)&gt;1),"Duplicate source reference","OK")))))))))),"")</f>
        <v/>
      </c>
    </row>
    <row r="154">
      <c r="A154" s="73" t="n"/>
      <c r="B154" s="71">
        <f>IFERROR(IF(A154="","",A154-DAY(A154)+1),"")</f>
        <v/>
      </c>
      <c r="C154" s="41" t="n"/>
      <c r="D154" s="41" t="n"/>
      <c r="E154" s="41" t="n"/>
      <c r="F154" s="41" t="n"/>
      <c r="G154" s="41" t="n"/>
      <c r="H154" s="41" t="n"/>
      <c r="I154" s="74" t="n"/>
      <c r="J154" s="41" t="n"/>
      <c r="K154" s="41" t="n"/>
      <c r="L154" s="41" t="n"/>
      <c r="M154" s="73" t="n"/>
      <c r="N154" s="41" t="n"/>
      <c r="O154" s="39">
        <f>IFERROR(IF(COUNTA(A154,C154:N154)=0,"",IF(A154="","Missing transaction date",IF(C154="","Missing scenario",IF(D154="","Missing department",IF(E154="","Missing P&amp;L section",IF(F154="","Missing P&amp;L line",IF(ISBLANK(I154),"Missing amount",IF(I154=0,"Zero amount",IF(OR(A154&lt;DATE(2026,1,1),A154&gt;DATE(2026,12,31)),"Date outside 2026",IF(AND(K154&lt;&gt;"",COUNTIF($K$7:$K$506,K154)&gt;1),"Duplicate source reference","OK")))))))))),"")</f>
        <v/>
      </c>
    </row>
    <row r="155">
      <c r="A155" s="73" t="n"/>
      <c r="B155" s="71">
        <f>IFERROR(IF(A155="","",A155-DAY(A155)+1),"")</f>
        <v/>
      </c>
      <c r="C155" s="41" t="n"/>
      <c r="D155" s="41" t="n"/>
      <c r="E155" s="41" t="n"/>
      <c r="F155" s="41" t="n"/>
      <c r="G155" s="41" t="n"/>
      <c r="H155" s="41" t="n"/>
      <c r="I155" s="74" t="n"/>
      <c r="J155" s="41" t="n"/>
      <c r="K155" s="41" t="n"/>
      <c r="L155" s="41" t="n"/>
      <c r="M155" s="73" t="n"/>
      <c r="N155" s="41" t="n"/>
      <c r="O155" s="39">
        <f>IFERROR(IF(COUNTA(A155,C155:N155)=0,"",IF(A155="","Missing transaction date",IF(C155="","Missing scenario",IF(D155="","Missing department",IF(E155="","Missing P&amp;L section",IF(F155="","Missing P&amp;L line",IF(ISBLANK(I155),"Missing amount",IF(I155=0,"Zero amount",IF(OR(A155&lt;DATE(2026,1,1),A155&gt;DATE(2026,12,31)),"Date outside 2026",IF(AND(K155&lt;&gt;"",COUNTIF($K$7:$K$506,K155)&gt;1),"Duplicate source reference","OK")))))))))),"")</f>
        <v/>
      </c>
    </row>
    <row r="156">
      <c r="A156" s="73" t="n"/>
      <c r="B156" s="71">
        <f>IFERROR(IF(A156="","",A156-DAY(A156)+1),"")</f>
        <v/>
      </c>
      <c r="C156" s="41" t="n"/>
      <c r="D156" s="41" t="n"/>
      <c r="E156" s="41" t="n"/>
      <c r="F156" s="41" t="n"/>
      <c r="G156" s="41" t="n"/>
      <c r="H156" s="41" t="n"/>
      <c r="I156" s="74" t="n"/>
      <c r="J156" s="41" t="n"/>
      <c r="K156" s="41" t="n"/>
      <c r="L156" s="41" t="n"/>
      <c r="M156" s="73" t="n"/>
      <c r="N156" s="41" t="n"/>
      <c r="O156" s="39">
        <f>IFERROR(IF(COUNTA(A156,C156:N156)=0,"",IF(A156="","Missing transaction date",IF(C156="","Missing scenario",IF(D156="","Missing department",IF(E156="","Missing P&amp;L section",IF(F156="","Missing P&amp;L line",IF(ISBLANK(I156),"Missing amount",IF(I156=0,"Zero amount",IF(OR(A156&lt;DATE(2026,1,1),A156&gt;DATE(2026,12,31)),"Date outside 2026",IF(AND(K156&lt;&gt;"",COUNTIF($K$7:$K$506,K156)&gt;1),"Duplicate source reference","OK")))))))))),"")</f>
        <v/>
      </c>
    </row>
    <row r="157">
      <c r="A157" s="73" t="n"/>
      <c r="B157" s="71">
        <f>IFERROR(IF(A157="","",A157-DAY(A157)+1),"")</f>
        <v/>
      </c>
      <c r="C157" s="41" t="n"/>
      <c r="D157" s="41" t="n"/>
      <c r="E157" s="41" t="n"/>
      <c r="F157" s="41" t="n"/>
      <c r="G157" s="41" t="n"/>
      <c r="H157" s="41" t="n"/>
      <c r="I157" s="74" t="n"/>
      <c r="J157" s="41" t="n"/>
      <c r="K157" s="41" t="n"/>
      <c r="L157" s="41" t="n"/>
      <c r="M157" s="73" t="n"/>
      <c r="N157" s="41" t="n"/>
      <c r="O157" s="39">
        <f>IFERROR(IF(COUNTA(A157,C157:N157)=0,"",IF(A157="","Missing transaction date",IF(C157="","Missing scenario",IF(D157="","Missing department",IF(E157="","Missing P&amp;L section",IF(F157="","Missing P&amp;L line",IF(ISBLANK(I157),"Missing amount",IF(I157=0,"Zero amount",IF(OR(A157&lt;DATE(2026,1,1),A157&gt;DATE(2026,12,31)),"Date outside 2026",IF(AND(K157&lt;&gt;"",COUNTIF($K$7:$K$506,K157)&gt;1),"Duplicate source reference","OK")))))))))),"")</f>
        <v/>
      </c>
    </row>
    <row r="158">
      <c r="A158" s="73" t="n"/>
      <c r="B158" s="71">
        <f>IFERROR(IF(A158="","",A158-DAY(A158)+1),"")</f>
        <v/>
      </c>
      <c r="C158" s="41" t="n"/>
      <c r="D158" s="41" t="n"/>
      <c r="E158" s="41" t="n"/>
      <c r="F158" s="41" t="n"/>
      <c r="G158" s="41" t="n"/>
      <c r="H158" s="41" t="n"/>
      <c r="I158" s="74" t="n"/>
      <c r="J158" s="41" t="n"/>
      <c r="K158" s="41" t="n"/>
      <c r="L158" s="41" t="n"/>
      <c r="M158" s="73" t="n"/>
      <c r="N158" s="41" t="n"/>
      <c r="O158" s="39">
        <f>IFERROR(IF(COUNTA(A158,C158:N158)=0,"",IF(A158="","Missing transaction date",IF(C158="","Missing scenario",IF(D158="","Missing department",IF(E158="","Missing P&amp;L section",IF(F158="","Missing P&amp;L line",IF(ISBLANK(I158),"Missing amount",IF(I158=0,"Zero amount",IF(OR(A158&lt;DATE(2026,1,1),A158&gt;DATE(2026,12,31)),"Date outside 2026",IF(AND(K158&lt;&gt;"",COUNTIF($K$7:$K$506,K158)&gt;1),"Duplicate source reference","OK")))))))))),"")</f>
        <v/>
      </c>
    </row>
    <row r="159">
      <c r="A159" s="73" t="n"/>
      <c r="B159" s="71">
        <f>IFERROR(IF(A159="","",A159-DAY(A159)+1),"")</f>
        <v/>
      </c>
      <c r="C159" s="41" t="n"/>
      <c r="D159" s="41" t="n"/>
      <c r="E159" s="41" t="n"/>
      <c r="F159" s="41" t="n"/>
      <c r="G159" s="41" t="n"/>
      <c r="H159" s="41" t="n"/>
      <c r="I159" s="74" t="n"/>
      <c r="J159" s="41" t="n"/>
      <c r="K159" s="41" t="n"/>
      <c r="L159" s="41" t="n"/>
      <c r="M159" s="73" t="n"/>
      <c r="N159" s="41" t="n"/>
      <c r="O159" s="39">
        <f>IFERROR(IF(COUNTA(A159,C159:N159)=0,"",IF(A159="","Missing transaction date",IF(C159="","Missing scenario",IF(D159="","Missing department",IF(E159="","Missing P&amp;L section",IF(F159="","Missing P&amp;L line",IF(ISBLANK(I159),"Missing amount",IF(I159=0,"Zero amount",IF(OR(A159&lt;DATE(2026,1,1),A159&gt;DATE(2026,12,31)),"Date outside 2026",IF(AND(K159&lt;&gt;"",COUNTIF($K$7:$K$506,K159)&gt;1),"Duplicate source reference","OK")))))))))),"")</f>
        <v/>
      </c>
    </row>
    <row r="160">
      <c r="A160" s="73" t="n"/>
      <c r="B160" s="71">
        <f>IFERROR(IF(A160="","",A160-DAY(A160)+1),"")</f>
        <v/>
      </c>
      <c r="C160" s="41" t="n"/>
      <c r="D160" s="41" t="n"/>
      <c r="E160" s="41" t="n"/>
      <c r="F160" s="41" t="n"/>
      <c r="G160" s="41" t="n"/>
      <c r="H160" s="41" t="n"/>
      <c r="I160" s="74" t="n"/>
      <c r="J160" s="41" t="n"/>
      <c r="K160" s="41" t="n"/>
      <c r="L160" s="41" t="n"/>
      <c r="M160" s="73" t="n"/>
      <c r="N160" s="41" t="n"/>
      <c r="O160" s="39">
        <f>IFERROR(IF(COUNTA(A160,C160:N160)=0,"",IF(A160="","Missing transaction date",IF(C160="","Missing scenario",IF(D160="","Missing department",IF(E160="","Missing P&amp;L section",IF(F160="","Missing P&amp;L line",IF(ISBLANK(I160),"Missing amount",IF(I160=0,"Zero amount",IF(OR(A160&lt;DATE(2026,1,1),A160&gt;DATE(2026,12,31)),"Date outside 2026",IF(AND(K160&lt;&gt;"",COUNTIF($K$7:$K$506,K160)&gt;1),"Duplicate source reference","OK")))))))))),"")</f>
        <v/>
      </c>
    </row>
    <row r="161">
      <c r="A161" s="73" t="n"/>
      <c r="B161" s="71">
        <f>IFERROR(IF(A161="","",A161-DAY(A161)+1),"")</f>
        <v/>
      </c>
      <c r="C161" s="41" t="n"/>
      <c r="D161" s="41" t="n"/>
      <c r="E161" s="41" t="n"/>
      <c r="F161" s="41" t="n"/>
      <c r="G161" s="41" t="n"/>
      <c r="H161" s="41" t="n"/>
      <c r="I161" s="74" t="n"/>
      <c r="J161" s="41" t="n"/>
      <c r="K161" s="41" t="n"/>
      <c r="L161" s="41" t="n"/>
      <c r="M161" s="73" t="n"/>
      <c r="N161" s="41" t="n"/>
      <c r="O161" s="39">
        <f>IFERROR(IF(COUNTA(A161,C161:N161)=0,"",IF(A161="","Missing transaction date",IF(C161="","Missing scenario",IF(D161="","Missing department",IF(E161="","Missing P&amp;L section",IF(F161="","Missing P&amp;L line",IF(ISBLANK(I161),"Missing amount",IF(I161=0,"Zero amount",IF(OR(A161&lt;DATE(2026,1,1),A161&gt;DATE(2026,12,31)),"Date outside 2026",IF(AND(K161&lt;&gt;"",COUNTIF($K$7:$K$506,K161)&gt;1),"Duplicate source reference","OK")))))))))),"")</f>
        <v/>
      </c>
    </row>
    <row r="162">
      <c r="A162" s="73" t="n"/>
      <c r="B162" s="71">
        <f>IFERROR(IF(A162="","",A162-DAY(A162)+1),"")</f>
        <v/>
      </c>
      <c r="C162" s="41" t="n"/>
      <c r="D162" s="41" t="n"/>
      <c r="E162" s="41" t="n"/>
      <c r="F162" s="41" t="n"/>
      <c r="G162" s="41" t="n"/>
      <c r="H162" s="41" t="n"/>
      <c r="I162" s="74" t="n"/>
      <c r="J162" s="41" t="n"/>
      <c r="K162" s="41" t="n"/>
      <c r="L162" s="41" t="n"/>
      <c r="M162" s="73" t="n"/>
      <c r="N162" s="41" t="n"/>
      <c r="O162" s="39">
        <f>IFERROR(IF(COUNTA(A162,C162:N162)=0,"",IF(A162="","Missing transaction date",IF(C162="","Missing scenario",IF(D162="","Missing department",IF(E162="","Missing P&amp;L section",IF(F162="","Missing P&amp;L line",IF(ISBLANK(I162),"Missing amount",IF(I162=0,"Zero amount",IF(OR(A162&lt;DATE(2026,1,1),A162&gt;DATE(2026,12,31)),"Date outside 2026",IF(AND(K162&lt;&gt;"",COUNTIF($K$7:$K$506,K162)&gt;1),"Duplicate source reference","OK")))))))))),"")</f>
        <v/>
      </c>
    </row>
    <row r="163">
      <c r="A163" s="73" t="n"/>
      <c r="B163" s="71">
        <f>IFERROR(IF(A163="","",A163-DAY(A163)+1),"")</f>
        <v/>
      </c>
      <c r="C163" s="41" t="n"/>
      <c r="D163" s="41" t="n"/>
      <c r="E163" s="41" t="n"/>
      <c r="F163" s="41" t="n"/>
      <c r="G163" s="41" t="n"/>
      <c r="H163" s="41" t="n"/>
      <c r="I163" s="74" t="n"/>
      <c r="J163" s="41" t="n"/>
      <c r="K163" s="41" t="n"/>
      <c r="L163" s="41" t="n"/>
      <c r="M163" s="73" t="n"/>
      <c r="N163" s="41" t="n"/>
      <c r="O163" s="39">
        <f>IFERROR(IF(COUNTA(A163,C163:N163)=0,"",IF(A163="","Missing transaction date",IF(C163="","Missing scenario",IF(D163="","Missing department",IF(E163="","Missing P&amp;L section",IF(F163="","Missing P&amp;L line",IF(ISBLANK(I163),"Missing amount",IF(I163=0,"Zero amount",IF(OR(A163&lt;DATE(2026,1,1),A163&gt;DATE(2026,12,31)),"Date outside 2026",IF(AND(K163&lt;&gt;"",COUNTIF($K$7:$K$506,K163)&gt;1),"Duplicate source reference","OK")))))))))),"")</f>
        <v/>
      </c>
    </row>
    <row r="164">
      <c r="A164" s="73" t="n"/>
      <c r="B164" s="71">
        <f>IFERROR(IF(A164="","",A164-DAY(A164)+1),"")</f>
        <v/>
      </c>
      <c r="C164" s="41" t="n"/>
      <c r="D164" s="41" t="n"/>
      <c r="E164" s="41" t="n"/>
      <c r="F164" s="41" t="n"/>
      <c r="G164" s="41" t="n"/>
      <c r="H164" s="41" t="n"/>
      <c r="I164" s="74" t="n"/>
      <c r="J164" s="41" t="n"/>
      <c r="K164" s="41" t="n"/>
      <c r="L164" s="41" t="n"/>
      <c r="M164" s="73" t="n"/>
      <c r="N164" s="41" t="n"/>
      <c r="O164" s="39">
        <f>IFERROR(IF(COUNTA(A164,C164:N164)=0,"",IF(A164="","Missing transaction date",IF(C164="","Missing scenario",IF(D164="","Missing department",IF(E164="","Missing P&amp;L section",IF(F164="","Missing P&amp;L line",IF(ISBLANK(I164),"Missing amount",IF(I164=0,"Zero amount",IF(OR(A164&lt;DATE(2026,1,1),A164&gt;DATE(2026,12,31)),"Date outside 2026",IF(AND(K164&lt;&gt;"",COUNTIF($K$7:$K$506,K164)&gt;1),"Duplicate source reference","OK")))))))))),"")</f>
        <v/>
      </c>
    </row>
    <row r="165">
      <c r="A165" s="73" t="n"/>
      <c r="B165" s="71">
        <f>IFERROR(IF(A165="","",A165-DAY(A165)+1),"")</f>
        <v/>
      </c>
      <c r="C165" s="41" t="n"/>
      <c r="D165" s="41" t="n"/>
      <c r="E165" s="41" t="n"/>
      <c r="F165" s="41" t="n"/>
      <c r="G165" s="41" t="n"/>
      <c r="H165" s="41" t="n"/>
      <c r="I165" s="74" t="n"/>
      <c r="J165" s="41" t="n"/>
      <c r="K165" s="41" t="n"/>
      <c r="L165" s="41" t="n"/>
      <c r="M165" s="73" t="n"/>
      <c r="N165" s="41" t="n"/>
      <c r="O165" s="39">
        <f>IFERROR(IF(COUNTA(A165,C165:N165)=0,"",IF(A165="","Missing transaction date",IF(C165="","Missing scenario",IF(D165="","Missing department",IF(E165="","Missing P&amp;L section",IF(F165="","Missing P&amp;L line",IF(ISBLANK(I165),"Missing amount",IF(I165=0,"Zero amount",IF(OR(A165&lt;DATE(2026,1,1),A165&gt;DATE(2026,12,31)),"Date outside 2026",IF(AND(K165&lt;&gt;"",COUNTIF($K$7:$K$506,K165)&gt;1),"Duplicate source reference","OK")))))))))),"")</f>
        <v/>
      </c>
    </row>
    <row r="166">
      <c r="A166" s="73" t="n"/>
      <c r="B166" s="71">
        <f>IFERROR(IF(A166="","",A166-DAY(A166)+1),"")</f>
        <v/>
      </c>
      <c r="C166" s="41" t="n"/>
      <c r="D166" s="41" t="n"/>
      <c r="E166" s="41" t="n"/>
      <c r="F166" s="41" t="n"/>
      <c r="G166" s="41" t="n"/>
      <c r="H166" s="41" t="n"/>
      <c r="I166" s="74" t="n"/>
      <c r="J166" s="41" t="n"/>
      <c r="K166" s="41" t="n"/>
      <c r="L166" s="41" t="n"/>
      <c r="M166" s="73" t="n"/>
      <c r="N166" s="41" t="n"/>
      <c r="O166" s="39">
        <f>IFERROR(IF(COUNTA(A166,C166:N166)=0,"",IF(A166="","Missing transaction date",IF(C166="","Missing scenario",IF(D166="","Missing department",IF(E166="","Missing P&amp;L section",IF(F166="","Missing P&amp;L line",IF(ISBLANK(I166),"Missing amount",IF(I166=0,"Zero amount",IF(OR(A166&lt;DATE(2026,1,1),A166&gt;DATE(2026,12,31)),"Date outside 2026",IF(AND(K166&lt;&gt;"",COUNTIF($K$7:$K$506,K166)&gt;1),"Duplicate source reference","OK")))))))))),"")</f>
        <v/>
      </c>
    </row>
    <row r="167">
      <c r="A167" s="73" t="n"/>
      <c r="B167" s="71">
        <f>IFERROR(IF(A167="","",A167-DAY(A167)+1),"")</f>
        <v/>
      </c>
      <c r="C167" s="41" t="n"/>
      <c r="D167" s="41" t="n"/>
      <c r="E167" s="41" t="n"/>
      <c r="F167" s="41" t="n"/>
      <c r="G167" s="41" t="n"/>
      <c r="H167" s="41" t="n"/>
      <c r="I167" s="74" t="n"/>
      <c r="J167" s="41" t="n"/>
      <c r="K167" s="41" t="n"/>
      <c r="L167" s="41" t="n"/>
      <c r="M167" s="73" t="n"/>
      <c r="N167" s="41" t="n"/>
      <c r="O167" s="39">
        <f>IFERROR(IF(COUNTA(A167,C167:N167)=0,"",IF(A167="","Missing transaction date",IF(C167="","Missing scenario",IF(D167="","Missing department",IF(E167="","Missing P&amp;L section",IF(F167="","Missing P&amp;L line",IF(ISBLANK(I167),"Missing amount",IF(I167=0,"Zero amount",IF(OR(A167&lt;DATE(2026,1,1),A167&gt;DATE(2026,12,31)),"Date outside 2026",IF(AND(K167&lt;&gt;"",COUNTIF($K$7:$K$506,K167)&gt;1),"Duplicate source reference","OK")))))))))),"")</f>
        <v/>
      </c>
    </row>
    <row r="168">
      <c r="A168" s="73" t="n"/>
      <c r="B168" s="71">
        <f>IFERROR(IF(A168="","",A168-DAY(A168)+1),"")</f>
        <v/>
      </c>
      <c r="C168" s="41" t="n"/>
      <c r="D168" s="41" t="n"/>
      <c r="E168" s="41" t="n"/>
      <c r="F168" s="41" t="n"/>
      <c r="G168" s="41" t="n"/>
      <c r="H168" s="41" t="n"/>
      <c r="I168" s="74" t="n"/>
      <c r="J168" s="41" t="n"/>
      <c r="K168" s="41" t="n"/>
      <c r="L168" s="41" t="n"/>
      <c r="M168" s="73" t="n"/>
      <c r="N168" s="41" t="n"/>
      <c r="O168" s="39">
        <f>IFERROR(IF(COUNTA(A168,C168:N168)=0,"",IF(A168="","Missing transaction date",IF(C168="","Missing scenario",IF(D168="","Missing department",IF(E168="","Missing P&amp;L section",IF(F168="","Missing P&amp;L line",IF(ISBLANK(I168),"Missing amount",IF(I168=0,"Zero amount",IF(OR(A168&lt;DATE(2026,1,1),A168&gt;DATE(2026,12,31)),"Date outside 2026",IF(AND(K168&lt;&gt;"",COUNTIF($K$7:$K$506,K168)&gt;1),"Duplicate source reference","OK")))))))))),"")</f>
        <v/>
      </c>
    </row>
    <row r="169">
      <c r="A169" s="73" t="n"/>
      <c r="B169" s="71">
        <f>IFERROR(IF(A169="","",A169-DAY(A169)+1),"")</f>
        <v/>
      </c>
      <c r="C169" s="41" t="n"/>
      <c r="D169" s="41" t="n"/>
      <c r="E169" s="41" t="n"/>
      <c r="F169" s="41" t="n"/>
      <c r="G169" s="41" t="n"/>
      <c r="H169" s="41" t="n"/>
      <c r="I169" s="74" t="n"/>
      <c r="J169" s="41" t="n"/>
      <c r="K169" s="41" t="n"/>
      <c r="L169" s="41" t="n"/>
      <c r="M169" s="73" t="n"/>
      <c r="N169" s="41" t="n"/>
      <c r="O169" s="39">
        <f>IFERROR(IF(COUNTA(A169,C169:N169)=0,"",IF(A169="","Missing transaction date",IF(C169="","Missing scenario",IF(D169="","Missing department",IF(E169="","Missing P&amp;L section",IF(F169="","Missing P&amp;L line",IF(ISBLANK(I169),"Missing amount",IF(I169=0,"Zero amount",IF(OR(A169&lt;DATE(2026,1,1),A169&gt;DATE(2026,12,31)),"Date outside 2026",IF(AND(K169&lt;&gt;"",COUNTIF($K$7:$K$506,K169)&gt;1),"Duplicate source reference","OK")))))))))),"")</f>
        <v/>
      </c>
    </row>
    <row r="170">
      <c r="A170" s="73" t="n"/>
      <c r="B170" s="71">
        <f>IFERROR(IF(A170="","",A170-DAY(A170)+1),"")</f>
        <v/>
      </c>
      <c r="C170" s="41" t="n"/>
      <c r="D170" s="41" t="n"/>
      <c r="E170" s="41" t="n"/>
      <c r="F170" s="41" t="n"/>
      <c r="G170" s="41" t="n"/>
      <c r="H170" s="41" t="n"/>
      <c r="I170" s="74" t="n"/>
      <c r="J170" s="41" t="n"/>
      <c r="K170" s="41" t="n"/>
      <c r="L170" s="41" t="n"/>
      <c r="M170" s="73" t="n"/>
      <c r="N170" s="41" t="n"/>
      <c r="O170" s="39">
        <f>IFERROR(IF(COUNTA(A170,C170:N170)=0,"",IF(A170="","Missing transaction date",IF(C170="","Missing scenario",IF(D170="","Missing department",IF(E170="","Missing P&amp;L section",IF(F170="","Missing P&amp;L line",IF(ISBLANK(I170),"Missing amount",IF(I170=0,"Zero amount",IF(OR(A170&lt;DATE(2026,1,1),A170&gt;DATE(2026,12,31)),"Date outside 2026",IF(AND(K170&lt;&gt;"",COUNTIF($K$7:$K$506,K170)&gt;1),"Duplicate source reference","OK")))))))))),"")</f>
        <v/>
      </c>
    </row>
    <row r="171">
      <c r="A171" s="73" t="n"/>
      <c r="B171" s="71">
        <f>IFERROR(IF(A171="","",A171-DAY(A171)+1),"")</f>
        <v/>
      </c>
      <c r="C171" s="41" t="n"/>
      <c r="D171" s="41" t="n"/>
      <c r="E171" s="41" t="n"/>
      <c r="F171" s="41" t="n"/>
      <c r="G171" s="41" t="n"/>
      <c r="H171" s="41" t="n"/>
      <c r="I171" s="74" t="n"/>
      <c r="J171" s="41" t="n"/>
      <c r="K171" s="41" t="n"/>
      <c r="L171" s="41" t="n"/>
      <c r="M171" s="73" t="n"/>
      <c r="N171" s="41" t="n"/>
      <c r="O171" s="39">
        <f>IFERROR(IF(COUNTA(A171,C171:N171)=0,"",IF(A171="","Missing transaction date",IF(C171="","Missing scenario",IF(D171="","Missing department",IF(E171="","Missing P&amp;L section",IF(F171="","Missing P&amp;L line",IF(ISBLANK(I171),"Missing amount",IF(I171=0,"Zero amount",IF(OR(A171&lt;DATE(2026,1,1),A171&gt;DATE(2026,12,31)),"Date outside 2026",IF(AND(K171&lt;&gt;"",COUNTIF($K$7:$K$506,K171)&gt;1),"Duplicate source reference","OK")))))))))),"")</f>
        <v/>
      </c>
    </row>
    <row r="172">
      <c r="A172" s="73" t="n"/>
      <c r="B172" s="71">
        <f>IFERROR(IF(A172="","",A172-DAY(A172)+1),"")</f>
        <v/>
      </c>
      <c r="C172" s="41" t="n"/>
      <c r="D172" s="41" t="n"/>
      <c r="E172" s="41" t="n"/>
      <c r="F172" s="41" t="n"/>
      <c r="G172" s="41" t="n"/>
      <c r="H172" s="41" t="n"/>
      <c r="I172" s="74" t="n"/>
      <c r="J172" s="41" t="n"/>
      <c r="K172" s="41" t="n"/>
      <c r="L172" s="41" t="n"/>
      <c r="M172" s="73" t="n"/>
      <c r="N172" s="41" t="n"/>
      <c r="O172" s="39">
        <f>IFERROR(IF(COUNTA(A172,C172:N172)=0,"",IF(A172="","Missing transaction date",IF(C172="","Missing scenario",IF(D172="","Missing department",IF(E172="","Missing P&amp;L section",IF(F172="","Missing P&amp;L line",IF(ISBLANK(I172),"Missing amount",IF(I172=0,"Zero amount",IF(OR(A172&lt;DATE(2026,1,1),A172&gt;DATE(2026,12,31)),"Date outside 2026",IF(AND(K172&lt;&gt;"",COUNTIF($K$7:$K$506,K172)&gt;1),"Duplicate source reference","OK")))))))))),"")</f>
        <v/>
      </c>
    </row>
    <row r="173">
      <c r="A173" s="73" t="n"/>
      <c r="B173" s="71">
        <f>IFERROR(IF(A173="","",A173-DAY(A173)+1),"")</f>
        <v/>
      </c>
      <c r="C173" s="41" t="n"/>
      <c r="D173" s="41" t="n"/>
      <c r="E173" s="41" t="n"/>
      <c r="F173" s="41" t="n"/>
      <c r="G173" s="41" t="n"/>
      <c r="H173" s="41" t="n"/>
      <c r="I173" s="74" t="n"/>
      <c r="J173" s="41" t="n"/>
      <c r="K173" s="41" t="n"/>
      <c r="L173" s="41" t="n"/>
      <c r="M173" s="73" t="n"/>
      <c r="N173" s="41" t="n"/>
      <c r="O173" s="39">
        <f>IFERROR(IF(COUNTA(A173,C173:N173)=0,"",IF(A173="","Missing transaction date",IF(C173="","Missing scenario",IF(D173="","Missing department",IF(E173="","Missing P&amp;L section",IF(F173="","Missing P&amp;L line",IF(ISBLANK(I173),"Missing amount",IF(I173=0,"Zero amount",IF(OR(A173&lt;DATE(2026,1,1),A173&gt;DATE(2026,12,31)),"Date outside 2026",IF(AND(K173&lt;&gt;"",COUNTIF($K$7:$K$506,K173)&gt;1),"Duplicate source reference","OK")))))))))),"")</f>
        <v/>
      </c>
    </row>
    <row r="174">
      <c r="A174" s="73" t="n"/>
      <c r="B174" s="71">
        <f>IFERROR(IF(A174="","",A174-DAY(A174)+1),"")</f>
        <v/>
      </c>
      <c r="C174" s="41" t="n"/>
      <c r="D174" s="41" t="n"/>
      <c r="E174" s="41" t="n"/>
      <c r="F174" s="41" t="n"/>
      <c r="G174" s="41" t="n"/>
      <c r="H174" s="41" t="n"/>
      <c r="I174" s="74" t="n"/>
      <c r="J174" s="41" t="n"/>
      <c r="K174" s="41" t="n"/>
      <c r="L174" s="41" t="n"/>
      <c r="M174" s="73" t="n"/>
      <c r="N174" s="41" t="n"/>
      <c r="O174" s="39">
        <f>IFERROR(IF(COUNTA(A174,C174:N174)=0,"",IF(A174="","Missing transaction date",IF(C174="","Missing scenario",IF(D174="","Missing department",IF(E174="","Missing P&amp;L section",IF(F174="","Missing P&amp;L line",IF(ISBLANK(I174),"Missing amount",IF(I174=0,"Zero amount",IF(OR(A174&lt;DATE(2026,1,1),A174&gt;DATE(2026,12,31)),"Date outside 2026",IF(AND(K174&lt;&gt;"",COUNTIF($K$7:$K$506,K174)&gt;1),"Duplicate source reference","OK")))))))))),"")</f>
        <v/>
      </c>
    </row>
    <row r="175">
      <c r="A175" s="73" t="n"/>
      <c r="B175" s="71">
        <f>IFERROR(IF(A175="","",A175-DAY(A175)+1),"")</f>
        <v/>
      </c>
      <c r="C175" s="41" t="n"/>
      <c r="D175" s="41" t="n"/>
      <c r="E175" s="41" t="n"/>
      <c r="F175" s="41" t="n"/>
      <c r="G175" s="41" t="n"/>
      <c r="H175" s="41" t="n"/>
      <c r="I175" s="74" t="n"/>
      <c r="J175" s="41" t="n"/>
      <c r="K175" s="41" t="n"/>
      <c r="L175" s="41" t="n"/>
      <c r="M175" s="73" t="n"/>
      <c r="N175" s="41" t="n"/>
      <c r="O175" s="39">
        <f>IFERROR(IF(COUNTA(A175,C175:N175)=0,"",IF(A175="","Missing transaction date",IF(C175="","Missing scenario",IF(D175="","Missing department",IF(E175="","Missing P&amp;L section",IF(F175="","Missing P&amp;L line",IF(ISBLANK(I175),"Missing amount",IF(I175=0,"Zero amount",IF(OR(A175&lt;DATE(2026,1,1),A175&gt;DATE(2026,12,31)),"Date outside 2026",IF(AND(K175&lt;&gt;"",COUNTIF($K$7:$K$506,K175)&gt;1),"Duplicate source reference","OK")))))))))),"")</f>
        <v/>
      </c>
    </row>
    <row r="176">
      <c r="A176" s="73" t="n"/>
      <c r="B176" s="71">
        <f>IFERROR(IF(A176="","",A176-DAY(A176)+1),"")</f>
        <v/>
      </c>
      <c r="C176" s="41" t="n"/>
      <c r="D176" s="41" t="n"/>
      <c r="E176" s="41" t="n"/>
      <c r="F176" s="41" t="n"/>
      <c r="G176" s="41" t="n"/>
      <c r="H176" s="41" t="n"/>
      <c r="I176" s="74" t="n"/>
      <c r="J176" s="41" t="n"/>
      <c r="K176" s="41" t="n"/>
      <c r="L176" s="41" t="n"/>
      <c r="M176" s="73" t="n"/>
      <c r="N176" s="41" t="n"/>
      <c r="O176" s="39">
        <f>IFERROR(IF(COUNTA(A176,C176:N176)=0,"",IF(A176="","Missing transaction date",IF(C176="","Missing scenario",IF(D176="","Missing department",IF(E176="","Missing P&amp;L section",IF(F176="","Missing P&amp;L line",IF(ISBLANK(I176),"Missing amount",IF(I176=0,"Zero amount",IF(OR(A176&lt;DATE(2026,1,1),A176&gt;DATE(2026,12,31)),"Date outside 2026",IF(AND(K176&lt;&gt;"",COUNTIF($K$7:$K$506,K176)&gt;1),"Duplicate source reference","OK")))))))))),"")</f>
        <v/>
      </c>
    </row>
    <row r="177">
      <c r="A177" s="73" t="n"/>
      <c r="B177" s="71">
        <f>IFERROR(IF(A177="","",A177-DAY(A177)+1),"")</f>
        <v/>
      </c>
      <c r="C177" s="41" t="n"/>
      <c r="D177" s="41" t="n"/>
      <c r="E177" s="41" t="n"/>
      <c r="F177" s="41" t="n"/>
      <c r="G177" s="41" t="n"/>
      <c r="H177" s="41" t="n"/>
      <c r="I177" s="74" t="n"/>
      <c r="J177" s="41" t="n"/>
      <c r="K177" s="41" t="n"/>
      <c r="L177" s="41" t="n"/>
      <c r="M177" s="73" t="n"/>
      <c r="N177" s="41" t="n"/>
      <c r="O177" s="39">
        <f>IFERROR(IF(COUNTA(A177,C177:N177)=0,"",IF(A177="","Missing transaction date",IF(C177="","Missing scenario",IF(D177="","Missing department",IF(E177="","Missing P&amp;L section",IF(F177="","Missing P&amp;L line",IF(ISBLANK(I177),"Missing amount",IF(I177=0,"Zero amount",IF(OR(A177&lt;DATE(2026,1,1),A177&gt;DATE(2026,12,31)),"Date outside 2026",IF(AND(K177&lt;&gt;"",COUNTIF($K$7:$K$506,K177)&gt;1),"Duplicate source reference","OK")))))))))),"")</f>
        <v/>
      </c>
    </row>
    <row r="178">
      <c r="A178" s="73" t="n"/>
      <c r="B178" s="71">
        <f>IFERROR(IF(A178="","",A178-DAY(A178)+1),"")</f>
        <v/>
      </c>
      <c r="C178" s="41" t="n"/>
      <c r="D178" s="41" t="n"/>
      <c r="E178" s="41" t="n"/>
      <c r="F178" s="41" t="n"/>
      <c r="G178" s="41" t="n"/>
      <c r="H178" s="41" t="n"/>
      <c r="I178" s="74" t="n"/>
      <c r="J178" s="41" t="n"/>
      <c r="K178" s="41" t="n"/>
      <c r="L178" s="41" t="n"/>
      <c r="M178" s="73" t="n"/>
      <c r="N178" s="41" t="n"/>
      <c r="O178" s="39">
        <f>IFERROR(IF(COUNTA(A178,C178:N178)=0,"",IF(A178="","Missing transaction date",IF(C178="","Missing scenario",IF(D178="","Missing department",IF(E178="","Missing P&amp;L section",IF(F178="","Missing P&amp;L line",IF(ISBLANK(I178),"Missing amount",IF(I178=0,"Zero amount",IF(OR(A178&lt;DATE(2026,1,1),A178&gt;DATE(2026,12,31)),"Date outside 2026",IF(AND(K178&lt;&gt;"",COUNTIF($K$7:$K$506,K178)&gt;1),"Duplicate source reference","OK")))))))))),"")</f>
        <v/>
      </c>
    </row>
    <row r="179">
      <c r="A179" s="73" t="n"/>
      <c r="B179" s="71">
        <f>IFERROR(IF(A179="","",A179-DAY(A179)+1),"")</f>
        <v/>
      </c>
      <c r="C179" s="41" t="n"/>
      <c r="D179" s="41" t="n"/>
      <c r="E179" s="41" t="n"/>
      <c r="F179" s="41" t="n"/>
      <c r="G179" s="41" t="n"/>
      <c r="H179" s="41" t="n"/>
      <c r="I179" s="74" t="n"/>
      <c r="J179" s="41" t="n"/>
      <c r="K179" s="41" t="n"/>
      <c r="L179" s="41" t="n"/>
      <c r="M179" s="73" t="n"/>
      <c r="N179" s="41" t="n"/>
      <c r="O179" s="39">
        <f>IFERROR(IF(COUNTA(A179,C179:N179)=0,"",IF(A179="","Missing transaction date",IF(C179="","Missing scenario",IF(D179="","Missing department",IF(E179="","Missing P&amp;L section",IF(F179="","Missing P&amp;L line",IF(ISBLANK(I179),"Missing amount",IF(I179=0,"Zero amount",IF(OR(A179&lt;DATE(2026,1,1),A179&gt;DATE(2026,12,31)),"Date outside 2026",IF(AND(K179&lt;&gt;"",COUNTIF($K$7:$K$506,K179)&gt;1),"Duplicate source reference","OK")))))))))),"")</f>
        <v/>
      </c>
    </row>
    <row r="180">
      <c r="A180" s="73" t="n"/>
      <c r="B180" s="71">
        <f>IFERROR(IF(A180="","",A180-DAY(A180)+1),"")</f>
        <v/>
      </c>
      <c r="C180" s="41" t="n"/>
      <c r="D180" s="41" t="n"/>
      <c r="E180" s="41" t="n"/>
      <c r="F180" s="41" t="n"/>
      <c r="G180" s="41" t="n"/>
      <c r="H180" s="41" t="n"/>
      <c r="I180" s="74" t="n"/>
      <c r="J180" s="41" t="n"/>
      <c r="K180" s="41" t="n"/>
      <c r="L180" s="41" t="n"/>
      <c r="M180" s="73" t="n"/>
      <c r="N180" s="41" t="n"/>
      <c r="O180" s="39">
        <f>IFERROR(IF(COUNTA(A180,C180:N180)=0,"",IF(A180="","Missing transaction date",IF(C180="","Missing scenario",IF(D180="","Missing department",IF(E180="","Missing P&amp;L section",IF(F180="","Missing P&amp;L line",IF(ISBLANK(I180),"Missing amount",IF(I180=0,"Zero amount",IF(OR(A180&lt;DATE(2026,1,1),A180&gt;DATE(2026,12,31)),"Date outside 2026",IF(AND(K180&lt;&gt;"",COUNTIF($K$7:$K$506,K180)&gt;1),"Duplicate source reference","OK")))))))))),"")</f>
        <v/>
      </c>
    </row>
    <row r="181">
      <c r="A181" s="73" t="n"/>
      <c r="B181" s="71">
        <f>IFERROR(IF(A181="","",A181-DAY(A181)+1),"")</f>
        <v/>
      </c>
      <c r="C181" s="41" t="n"/>
      <c r="D181" s="41" t="n"/>
      <c r="E181" s="41" t="n"/>
      <c r="F181" s="41" t="n"/>
      <c r="G181" s="41" t="n"/>
      <c r="H181" s="41" t="n"/>
      <c r="I181" s="74" t="n"/>
      <c r="J181" s="41" t="n"/>
      <c r="K181" s="41" t="n"/>
      <c r="L181" s="41" t="n"/>
      <c r="M181" s="73" t="n"/>
      <c r="N181" s="41" t="n"/>
      <c r="O181" s="39">
        <f>IFERROR(IF(COUNTA(A181,C181:N181)=0,"",IF(A181="","Missing transaction date",IF(C181="","Missing scenario",IF(D181="","Missing department",IF(E181="","Missing P&amp;L section",IF(F181="","Missing P&amp;L line",IF(ISBLANK(I181),"Missing amount",IF(I181=0,"Zero amount",IF(OR(A181&lt;DATE(2026,1,1),A181&gt;DATE(2026,12,31)),"Date outside 2026",IF(AND(K181&lt;&gt;"",COUNTIF($K$7:$K$506,K181)&gt;1),"Duplicate source reference","OK")))))))))),"")</f>
        <v/>
      </c>
    </row>
    <row r="182">
      <c r="A182" s="73" t="n"/>
      <c r="B182" s="71">
        <f>IFERROR(IF(A182="","",A182-DAY(A182)+1),"")</f>
        <v/>
      </c>
      <c r="C182" s="41" t="n"/>
      <c r="D182" s="41" t="n"/>
      <c r="E182" s="41" t="n"/>
      <c r="F182" s="41" t="n"/>
      <c r="G182" s="41" t="n"/>
      <c r="H182" s="41" t="n"/>
      <c r="I182" s="74" t="n"/>
      <c r="J182" s="41" t="n"/>
      <c r="K182" s="41" t="n"/>
      <c r="L182" s="41" t="n"/>
      <c r="M182" s="73" t="n"/>
      <c r="N182" s="41" t="n"/>
      <c r="O182" s="39">
        <f>IFERROR(IF(COUNTA(A182,C182:N182)=0,"",IF(A182="","Missing transaction date",IF(C182="","Missing scenario",IF(D182="","Missing department",IF(E182="","Missing P&amp;L section",IF(F182="","Missing P&amp;L line",IF(ISBLANK(I182),"Missing amount",IF(I182=0,"Zero amount",IF(OR(A182&lt;DATE(2026,1,1),A182&gt;DATE(2026,12,31)),"Date outside 2026",IF(AND(K182&lt;&gt;"",COUNTIF($K$7:$K$506,K182)&gt;1),"Duplicate source reference","OK")))))))))),"")</f>
        <v/>
      </c>
    </row>
    <row r="183">
      <c r="A183" s="73" t="n"/>
      <c r="B183" s="71">
        <f>IFERROR(IF(A183="","",A183-DAY(A183)+1),"")</f>
        <v/>
      </c>
      <c r="C183" s="41" t="n"/>
      <c r="D183" s="41" t="n"/>
      <c r="E183" s="41" t="n"/>
      <c r="F183" s="41" t="n"/>
      <c r="G183" s="41" t="n"/>
      <c r="H183" s="41" t="n"/>
      <c r="I183" s="74" t="n"/>
      <c r="J183" s="41" t="n"/>
      <c r="K183" s="41" t="n"/>
      <c r="L183" s="41" t="n"/>
      <c r="M183" s="73" t="n"/>
      <c r="N183" s="41" t="n"/>
      <c r="O183" s="39">
        <f>IFERROR(IF(COUNTA(A183,C183:N183)=0,"",IF(A183="","Missing transaction date",IF(C183="","Missing scenario",IF(D183="","Missing department",IF(E183="","Missing P&amp;L section",IF(F183="","Missing P&amp;L line",IF(ISBLANK(I183),"Missing amount",IF(I183=0,"Zero amount",IF(OR(A183&lt;DATE(2026,1,1),A183&gt;DATE(2026,12,31)),"Date outside 2026",IF(AND(K183&lt;&gt;"",COUNTIF($K$7:$K$506,K183)&gt;1),"Duplicate source reference","OK")))))))))),"")</f>
        <v/>
      </c>
    </row>
    <row r="184">
      <c r="A184" s="73" t="n"/>
      <c r="B184" s="71">
        <f>IFERROR(IF(A184="","",A184-DAY(A184)+1),"")</f>
        <v/>
      </c>
      <c r="C184" s="41" t="n"/>
      <c r="D184" s="41" t="n"/>
      <c r="E184" s="41" t="n"/>
      <c r="F184" s="41" t="n"/>
      <c r="G184" s="41" t="n"/>
      <c r="H184" s="41" t="n"/>
      <c r="I184" s="74" t="n"/>
      <c r="J184" s="41" t="n"/>
      <c r="K184" s="41" t="n"/>
      <c r="L184" s="41" t="n"/>
      <c r="M184" s="73" t="n"/>
      <c r="N184" s="41" t="n"/>
      <c r="O184" s="39">
        <f>IFERROR(IF(COUNTA(A184,C184:N184)=0,"",IF(A184="","Missing transaction date",IF(C184="","Missing scenario",IF(D184="","Missing department",IF(E184="","Missing P&amp;L section",IF(F184="","Missing P&amp;L line",IF(ISBLANK(I184),"Missing amount",IF(I184=0,"Zero amount",IF(OR(A184&lt;DATE(2026,1,1),A184&gt;DATE(2026,12,31)),"Date outside 2026",IF(AND(K184&lt;&gt;"",COUNTIF($K$7:$K$506,K184)&gt;1),"Duplicate source reference","OK")))))))))),"")</f>
        <v/>
      </c>
    </row>
    <row r="185">
      <c r="A185" s="73" t="n"/>
      <c r="B185" s="71">
        <f>IFERROR(IF(A185="","",A185-DAY(A185)+1),"")</f>
        <v/>
      </c>
      <c r="C185" s="41" t="n"/>
      <c r="D185" s="41" t="n"/>
      <c r="E185" s="41" t="n"/>
      <c r="F185" s="41" t="n"/>
      <c r="G185" s="41" t="n"/>
      <c r="H185" s="41" t="n"/>
      <c r="I185" s="74" t="n"/>
      <c r="J185" s="41" t="n"/>
      <c r="K185" s="41" t="n"/>
      <c r="L185" s="41" t="n"/>
      <c r="M185" s="73" t="n"/>
      <c r="N185" s="41" t="n"/>
      <c r="O185" s="39">
        <f>IFERROR(IF(COUNTA(A185,C185:N185)=0,"",IF(A185="","Missing transaction date",IF(C185="","Missing scenario",IF(D185="","Missing department",IF(E185="","Missing P&amp;L section",IF(F185="","Missing P&amp;L line",IF(ISBLANK(I185),"Missing amount",IF(I185=0,"Zero amount",IF(OR(A185&lt;DATE(2026,1,1),A185&gt;DATE(2026,12,31)),"Date outside 2026",IF(AND(K185&lt;&gt;"",COUNTIF($K$7:$K$506,K185)&gt;1),"Duplicate source reference","OK")))))))))),"")</f>
        <v/>
      </c>
    </row>
    <row r="186">
      <c r="A186" s="73" t="n"/>
      <c r="B186" s="71">
        <f>IFERROR(IF(A186="","",A186-DAY(A186)+1),"")</f>
        <v/>
      </c>
      <c r="C186" s="41" t="n"/>
      <c r="D186" s="41" t="n"/>
      <c r="E186" s="41" t="n"/>
      <c r="F186" s="41" t="n"/>
      <c r="G186" s="41" t="n"/>
      <c r="H186" s="41" t="n"/>
      <c r="I186" s="74" t="n"/>
      <c r="J186" s="41" t="n"/>
      <c r="K186" s="41" t="n"/>
      <c r="L186" s="41" t="n"/>
      <c r="M186" s="73" t="n"/>
      <c r="N186" s="41" t="n"/>
      <c r="O186" s="39">
        <f>IFERROR(IF(COUNTA(A186,C186:N186)=0,"",IF(A186="","Missing transaction date",IF(C186="","Missing scenario",IF(D186="","Missing department",IF(E186="","Missing P&amp;L section",IF(F186="","Missing P&amp;L line",IF(ISBLANK(I186),"Missing amount",IF(I186=0,"Zero amount",IF(OR(A186&lt;DATE(2026,1,1),A186&gt;DATE(2026,12,31)),"Date outside 2026",IF(AND(K186&lt;&gt;"",COUNTIF($K$7:$K$506,K186)&gt;1),"Duplicate source reference","OK")))))))))),"")</f>
        <v/>
      </c>
    </row>
    <row r="187">
      <c r="A187" s="73" t="n"/>
      <c r="B187" s="71">
        <f>IFERROR(IF(A187="","",A187-DAY(A187)+1),"")</f>
        <v/>
      </c>
      <c r="C187" s="41" t="n"/>
      <c r="D187" s="41" t="n"/>
      <c r="E187" s="41" t="n"/>
      <c r="F187" s="41" t="n"/>
      <c r="G187" s="41" t="n"/>
      <c r="H187" s="41" t="n"/>
      <c r="I187" s="74" t="n"/>
      <c r="J187" s="41" t="n"/>
      <c r="K187" s="41" t="n"/>
      <c r="L187" s="41" t="n"/>
      <c r="M187" s="73" t="n"/>
      <c r="N187" s="41" t="n"/>
      <c r="O187" s="39">
        <f>IFERROR(IF(COUNTA(A187,C187:N187)=0,"",IF(A187="","Missing transaction date",IF(C187="","Missing scenario",IF(D187="","Missing department",IF(E187="","Missing P&amp;L section",IF(F187="","Missing P&amp;L line",IF(ISBLANK(I187),"Missing amount",IF(I187=0,"Zero amount",IF(OR(A187&lt;DATE(2026,1,1),A187&gt;DATE(2026,12,31)),"Date outside 2026",IF(AND(K187&lt;&gt;"",COUNTIF($K$7:$K$506,K187)&gt;1),"Duplicate source reference","OK")))))))))),"")</f>
        <v/>
      </c>
    </row>
    <row r="188">
      <c r="A188" s="73" t="n"/>
      <c r="B188" s="71">
        <f>IFERROR(IF(A188="","",A188-DAY(A188)+1),"")</f>
        <v/>
      </c>
      <c r="C188" s="41" t="n"/>
      <c r="D188" s="41" t="n"/>
      <c r="E188" s="41" t="n"/>
      <c r="F188" s="41" t="n"/>
      <c r="G188" s="41" t="n"/>
      <c r="H188" s="41" t="n"/>
      <c r="I188" s="74" t="n"/>
      <c r="J188" s="41" t="n"/>
      <c r="K188" s="41" t="n"/>
      <c r="L188" s="41" t="n"/>
      <c r="M188" s="73" t="n"/>
      <c r="N188" s="41" t="n"/>
      <c r="O188" s="39">
        <f>IFERROR(IF(COUNTA(A188,C188:N188)=0,"",IF(A188="","Missing transaction date",IF(C188="","Missing scenario",IF(D188="","Missing department",IF(E188="","Missing P&amp;L section",IF(F188="","Missing P&amp;L line",IF(ISBLANK(I188),"Missing amount",IF(I188=0,"Zero amount",IF(OR(A188&lt;DATE(2026,1,1),A188&gt;DATE(2026,12,31)),"Date outside 2026",IF(AND(K188&lt;&gt;"",COUNTIF($K$7:$K$506,K188)&gt;1),"Duplicate source reference","OK")))))))))),"")</f>
        <v/>
      </c>
    </row>
    <row r="189">
      <c r="A189" s="73" t="n"/>
      <c r="B189" s="71">
        <f>IFERROR(IF(A189="","",A189-DAY(A189)+1),"")</f>
        <v/>
      </c>
      <c r="C189" s="41" t="n"/>
      <c r="D189" s="41" t="n"/>
      <c r="E189" s="41" t="n"/>
      <c r="F189" s="41" t="n"/>
      <c r="G189" s="41" t="n"/>
      <c r="H189" s="41" t="n"/>
      <c r="I189" s="74" t="n"/>
      <c r="J189" s="41" t="n"/>
      <c r="K189" s="41" t="n"/>
      <c r="L189" s="41" t="n"/>
      <c r="M189" s="73" t="n"/>
      <c r="N189" s="41" t="n"/>
      <c r="O189" s="39">
        <f>IFERROR(IF(COUNTA(A189,C189:N189)=0,"",IF(A189="","Missing transaction date",IF(C189="","Missing scenario",IF(D189="","Missing department",IF(E189="","Missing P&amp;L section",IF(F189="","Missing P&amp;L line",IF(ISBLANK(I189),"Missing amount",IF(I189=0,"Zero amount",IF(OR(A189&lt;DATE(2026,1,1),A189&gt;DATE(2026,12,31)),"Date outside 2026",IF(AND(K189&lt;&gt;"",COUNTIF($K$7:$K$506,K189)&gt;1),"Duplicate source reference","OK")))))))))),"")</f>
        <v/>
      </c>
    </row>
    <row r="190">
      <c r="A190" s="73" t="n"/>
      <c r="B190" s="71">
        <f>IFERROR(IF(A190="","",A190-DAY(A190)+1),"")</f>
        <v/>
      </c>
      <c r="C190" s="41" t="n"/>
      <c r="D190" s="41" t="n"/>
      <c r="E190" s="41" t="n"/>
      <c r="F190" s="41" t="n"/>
      <c r="G190" s="41" t="n"/>
      <c r="H190" s="41" t="n"/>
      <c r="I190" s="74" t="n"/>
      <c r="J190" s="41" t="n"/>
      <c r="K190" s="41" t="n"/>
      <c r="L190" s="41" t="n"/>
      <c r="M190" s="73" t="n"/>
      <c r="N190" s="41" t="n"/>
      <c r="O190" s="39">
        <f>IFERROR(IF(COUNTA(A190,C190:N190)=0,"",IF(A190="","Missing transaction date",IF(C190="","Missing scenario",IF(D190="","Missing department",IF(E190="","Missing P&amp;L section",IF(F190="","Missing P&amp;L line",IF(ISBLANK(I190),"Missing amount",IF(I190=0,"Zero amount",IF(OR(A190&lt;DATE(2026,1,1),A190&gt;DATE(2026,12,31)),"Date outside 2026",IF(AND(K190&lt;&gt;"",COUNTIF($K$7:$K$506,K190)&gt;1),"Duplicate source reference","OK")))))))))),"")</f>
        <v/>
      </c>
    </row>
    <row r="191">
      <c r="A191" s="73" t="n"/>
      <c r="B191" s="71">
        <f>IFERROR(IF(A191="","",A191-DAY(A191)+1),"")</f>
        <v/>
      </c>
      <c r="C191" s="41" t="n"/>
      <c r="D191" s="41" t="n"/>
      <c r="E191" s="41" t="n"/>
      <c r="F191" s="41" t="n"/>
      <c r="G191" s="41" t="n"/>
      <c r="H191" s="41" t="n"/>
      <c r="I191" s="74" t="n"/>
      <c r="J191" s="41" t="n"/>
      <c r="K191" s="41" t="n"/>
      <c r="L191" s="41" t="n"/>
      <c r="M191" s="73" t="n"/>
      <c r="N191" s="41" t="n"/>
      <c r="O191" s="39">
        <f>IFERROR(IF(COUNTA(A191,C191:N191)=0,"",IF(A191="","Missing transaction date",IF(C191="","Missing scenario",IF(D191="","Missing department",IF(E191="","Missing P&amp;L section",IF(F191="","Missing P&amp;L line",IF(ISBLANK(I191),"Missing amount",IF(I191=0,"Zero amount",IF(OR(A191&lt;DATE(2026,1,1),A191&gt;DATE(2026,12,31)),"Date outside 2026",IF(AND(K191&lt;&gt;"",COUNTIF($K$7:$K$506,K191)&gt;1),"Duplicate source reference","OK")))))))))),"")</f>
        <v/>
      </c>
    </row>
    <row r="192">
      <c r="A192" s="73" t="n"/>
      <c r="B192" s="71">
        <f>IFERROR(IF(A192="","",A192-DAY(A192)+1),"")</f>
        <v/>
      </c>
      <c r="C192" s="41" t="n"/>
      <c r="D192" s="41" t="n"/>
      <c r="E192" s="41" t="n"/>
      <c r="F192" s="41" t="n"/>
      <c r="G192" s="41" t="n"/>
      <c r="H192" s="41" t="n"/>
      <c r="I192" s="74" t="n"/>
      <c r="J192" s="41" t="n"/>
      <c r="K192" s="41" t="n"/>
      <c r="L192" s="41" t="n"/>
      <c r="M192" s="73" t="n"/>
      <c r="N192" s="41" t="n"/>
      <c r="O192" s="39">
        <f>IFERROR(IF(COUNTA(A192,C192:N192)=0,"",IF(A192="","Missing transaction date",IF(C192="","Missing scenario",IF(D192="","Missing department",IF(E192="","Missing P&amp;L section",IF(F192="","Missing P&amp;L line",IF(ISBLANK(I192),"Missing amount",IF(I192=0,"Zero amount",IF(OR(A192&lt;DATE(2026,1,1),A192&gt;DATE(2026,12,31)),"Date outside 2026",IF(AND(K192&lt;&gt;"",COUNTIF($K$7:$K$506,K192)&gt;1),"Duplicate source reference","OK")))))))))),"")</f>
        <v/>
      </c>
    </row>
    <row r="193">
      <c r="A193" s="73" t="n"/>
      <c r="B193" s="71">
        <f>IFERROR(IF(A193="","",A193-DAY(A193)+1),"")</f>
        <v/>
      </c>
      <c r="C193" s="41" t="n"/>
      <c r="D193" s="41" t="n"/>
      <c r="E193" s="41" t="n"/>
      <c r="F193" s="41" t="n"/>
      <c r="G193" s="41" t="n"/>
      <c r="H193" s="41" t="n"/>
      <c r="I193" s="74" t="n"/>
      <c r="J193" s="41" t="n"/>
      <c r="K193" s="41" t="n"/>
      <c r="L193" s="41" t="n"/>
      <c r="M193" s="73" t="n"/>
      <c r="N193" s="41" t="n"/>
      <c r="O193" s="39">
        <f>IFERROR(IF(COUNTA(A193,C193:N193)=0,"",IF(A193="","Missing transaction date",IF(C193="","Missing scenario",IF(D193="","Missing department",IF(E193="","Missing P&amp;L section",IF(F193="","Missing P&amp;L line",IF(ISBLANK(I193),"Missing amount",IF(I193=0,"Zero amount",IF(OR(A193&lt;DATE(2026,1,1),A193&gt;DATE(2026,12,31)),"Date outside 2026",IF(AND(K193&lt;&gt;"",COUNTIF($K$7:$K$506,K193)&gt;1),"Duplicate source reference","OK")))))))))),"")</f>
        <v/>
      </c>
    </row>
    <row r="194">
      <c r="A194" s="73" t="n"/>
      <c r="B194" s="71">
        <f>IFERROR(IF(A194="","",A194-DAY(A194)+1),"")</f>
        <v/>
      </c>
      <c r="C194" s="41" t="n"/>
      <c r="D194" s="41" t="n"/>
      <c r="E194" s="41" t="n"/>
      <c r="F194" s="41" t="n"/>
      <c r="G194" s="41" t="n"/>
      <c r="H194" s="41" t="n"/>
      <c r="I194" s="74" t="n"/>
      <c r="J194" s="41" t="n"/>
      <c r="K194" s="41" t="n"/>
      <c r="L194" s="41" t="n"/>
      <c r="M194" s="73" t="n"/>
      <c r="N194" s="41" t="n"/>
      <c r="O194" s="39">
        <f>IFERROR(IF(COUNTA(A194,C194:N194)=0,"",IF(A194="","Missing transaction date",IF(C194="","Missing scenario",IF(D194="","Missing department",IF(E194="","Missing P&amp;L section",IF(F194="","Missing P&amp;L line",IF(ISBLANK(I194),"Missing amount",IF(I194=0,"Zero amount",IF(OR(A194&lt;DATE(2026,1,1),A194&gt;DATE(2026,12,31)),"Date outside 2026",IF(AND(K194&lt;&gt;"",COUNTIF($K$7:$K$506,K194)&gt;1),"Duplicate source reference","OK")))))))))),"")</f>
        <v/>
      </c>
    </row>
    <row r="195">
      <c r="A195" s="73" t="n"/>
      <c r="B195" s="71">
        <f>IFERROR(IF(A195="","",A195-DAY(A195)+1),"")</f>
        <v/>
      </c>
      <c r="C195" s="41" t="n"/>
      <c r="D195" s="41" t="n"/>
      <c r="E195" s="41" t="n"/>
      <c r="F195" s="41" t="n"/>
      <c r="G195" s="41" t="n"/>
      <c r="H195" s="41" t="n"/>
      <c r="I195" s="74" t="n"/>
      <c r="J195" s="41" t="n"/>
      <c r="K195" s="41" t="n"/>
      <c r="L195" s="41" t="n"/>
      <c r="M195" s="73" t="n"/>
      <c r="N195" s="41" t="n"/>
      <c r="O195" s="39">
        <f>IFERROR(IF(COUNTA(A195,C195:N195)=0,"",IF(A195="","Missing transaction date",IF(C195="","Missing scenario",IF(D195="","Missing department",IF(E195="","Missing P&amp;L section",IF(F195="","Missing P&amp;L line",IF(ISBLANK(I195),"Missing amount",IF(I195=0,"Zero amount",IF(OR(A195&lt;DATE(2026,1,1),A195&gt;DATE(2026,12,31)),"Date outside 2026",IF(AND(K195&lt;&gt;"",COUNTIF($K$7:$K$506,K195)&gt;1),"Duplicate source reference","OK")))))))))),"")</f>
        <v/>
      </c>
    </row>
    <row r="196">
      <c r="A196" s="73" t="n"/>
      <c r="B196" s="71">
        <f>IFERROR(IF(A196="","",A196-DAY(A196)+1),"")</f>
        <v/>
      </c>
      <c r="C196" s="41" t="n"/>
      <c r="D196" s="41" t="n"/>
      <c r="E196" s="41" t="n"/>
      <c r="F196" s="41" t="n"/>
      <c r="G196" s="41" t="n"/>
      <c r="H196" s="41" t="n"/>
      <c r="I196" s="74" t="n"/>
      <c r="J196" s="41" t="n"/>
      <c r="K196" s="41" t="n"/>
      <c r="L196" s="41" t="n"/>
      <c r="M196" s="73" t="n"/>
      <c r="N196" s="41" t="n"/>
      <c r="O196" s="39">
        <f>IFERROR(IF(COUNTA(A196,C196:N196)=0,"",IF(A196="","Missing transaction date",IF(C196="","Missing scenario",IF(D196="","Missing department",IF(E196="","Missing P&amp;L section",IF(F196="","Missing P&amp;L line",IF(ISBLANK(I196),"Missing amount",IF(I196=0,"Zero amount",IF(OR(A196&lt;DATE(2026,1,1),A196&gt;DATE(2026,12,31)),"Date outside 2026",IF(AND(K196&lt;&gt;"",COUNTIF($K$7:$K$506,K196)&gt;1),"Duplicate source reference","OK")))))))))),"")</f>
        <v/>
      </c>
    </row>
    <row r="197">
      <c r="A197" s="73" t="n"/>
      <c r="B197" s="71">
        <f>IFERROR(IF(A197="","",A197-DAY(A197)+1),"")</f>
        <v/>
      </c>
      <c r="C197" s="41" t="n"/>
      <c r="D197" s="41" t="n"/>
      <c r="E197" s="41" t="n"/>
      <c r="F197" s="41" t="n"/>
      <c r="G197" s="41" t="n"/>
      <c r="H197" s="41" t="n"/>
      <c r="I197" s="74" t="n"/>
      <c r="J197" s="41" t="n"/>
      <c r="K197" s="41" t="n"/>
      <c r="L197" s="41" t="n"/>
      <c r="M197" s="73" t="n"/>
      <c r="N197" s="41" t="n"/>
      <c r="O197" s="39">
        <f>IFERROR(IF(COUNTA(A197,C197:N197)=0,"",IF(A197="","Missing transaction date",IF(C197="","Missing scenario",IF(D197="","Missing department",IF(E197="","Missing P&amp;L section",IF(F197="","Missing P&amp;L line",IF(ISBLANK(I197),"Missing amount",IF(I197=0,"Zero amount",IF(OR(A197&lt;DATE(2026,1,1),A197&gt;DATE(2026,12,31)),"Date outside 2026",IF(AND(K197&lt;&gt;"",COUNTIF($K$7:$K$506,K197)&gt;1),"Duplicate source reference","OK")))))))))),"")</f>
        <v/>
      </c>
    </row>
    <row r="198">
      <c r="A198" s="73" t="n"/>
      <c r="B198" s="71">
        <f>IFERROR(IF(A198="","",A198-DAY(A198)+1),"")</f>
        <v/>
      </c>
      <c r="C198" s="41" t="n"/>
      <c r="D198" s="41" t="n"/>
      <c r="E198" s="41" t="n"/>
      <c r="F198" s="41" t="n"/>
      <c r="G198" s="41" t="n"/>
      <c r="H198" s="41" t="n"/>
      <c r="I198" s="74" t="n"/>
      <c r="J198" s="41" t="n"/>
      <c r="K198" s="41" t="n"/>
      <c r="L198" s="41" t="n"/>
      <c r="M198" s="73" t="n"/>
      <c r="N198" s="41" t="n"/>
      <c r="O198" s="39">
        <f>IFERROR(IF(COUNTA(A198,C198:N198)=0,"",IF(A198="","Missing transaction date",IF(C198="","Missing scenario",IF(D198="","Missing department",IF(E198="","Missing P&amp;L section",IF(F198="","Missing P&amp;L line",IF(ISBLANK(I198),"Missing amount",IF(I198=0,"Zero amount",IF(OR(A198&lt;DATE(2026,1,1),A198&gt;DATE(2026,12,31)),"Date outside 2026",IF(AND(K198&lt;&gt;"",COUNTIF($K$7:$K$506,K198)&gt;1),"Duplicate source reference","OK")))))))))),"")</f>
        <v/>
      </c>
    </row>
    <row r="199">
      <c r="A199" s="73" t="n"/>
      <c r="B199" s="71">
        <f>IFERROR(IF(A199="","",A199-DAY(A199)+1),"")</f>
        <v/>
      </c>
      <c r="C199" s="41" t="n"/>
      <c r="D199" s="41" t="n"/>
      <c r="E199" s="41" t="n"/>
      <c r="F199" s="41" t="n"/>
      <c r="G199" s="41" t="n"/>
      <c r="H199" s="41" t="n"/>
      <c r="I199" s="74" t="n"/>
      <c r="J199" s="41" t="n"/>
      <c r="K199" s="41" t="n"/>
      <c r="L199" s="41" t="n"/>
      <c r="M199" s="73" t="n"/>
      <c r="N199" s="41" t="n"/>
      <c r="O199" s="39">
        <f>IFERROR(IF(COUNTA(A199,C199:N199)=0,"",IF(A199="","Missing transaction date",IF(C199="","Missing scenario",IF(D199="","Missing department",IF(E199="","Missing P&amp;L section",IF(F199="","Missing P&amp;L line",IF(ISBLANK(I199),"Missing amount",IF(I199=0,"Zero amount",IF(OR(A199&lt;DATE(2026,1,1),A199&gt;DATE(2026,12,31)),"Date outside 2026",IF(AND(K199&lt;&gt;"",COUNTIF($K$7:$K$506,K199)&gt;1),"Duplicate source reference","OK")))))))))),"")</f>
        <v/>
      </c>
    </row>
    <row r="200">
      <c r="A200" s="73" t="n"/>
      <c r="B200" s="71">
        <f>IFERROR(IF(A200="","",A200-DAY(A200)+1),"")</f>
        <v/>
      </c>
      <c r="C200" s="41" t="n"/>
      <c r="D200" s="41" t="n"/>
      <c r="E200" s="41" t="n"/>
      <c r="F200" s="41" t="n"/>
      <c r="G200" s="41" t="n"/>
      <c r="H200" s="41" t="n"/>
      <c r="I200" s="74" t="n"/>
      <c r="J200" s="41" t="n"/>
      <c r="K200" s="41" t="n"/>
      <c r="L200" s="41" t="n"/>
      <c r="M200" s="73" t="n"/>
      <c r="N200" s="41" t="n"/>
      <c r="O200" s="39">
        <f>IFERROR(IF(COUNTA(A200,C200:N200)=0,"",IF(A200="","Missing transaction date",IF(C200="","Missing scenario",IF(D200="","Missing department",IF(E200="","Missing P&amp;L section",IF(F200="","Missing P&amp;L line",IF(ISBLANK(I200),"Missing amount",IF(I200=0,"Zero amount",IF(OR(A200&lt;DATE(2026,1,1),A200&gt;DATE(2026,12,31)),"Date outside 2026",IF(AND(K200&lt;&gt;"",COUNTIF($K$7:$K$506,K200)&gt;1),"Duplicate source reference","OK")))))))))),"")</f>
        <v/>
      </c>
    </row>
    <row r="201">
      <c r="A201" s="73" t="n"/>
      <c r="B201" s="71">
        <f>IFERROR(IF(A201="","",A201-DAY(A201)+1),"")</f>
        <v/>
      </c>
      <c r="C201" s="41" t="n"/>
      <c r="D201" s="41" t="n"/>
      <c r="E201" s="41" t="n"/>
      <c r="F201" s="41" t="n"/>
      <c r="G201" s="41" t="n"/>
      <c r="H201" s="41" t="n"/>
      <c r="I201" s="74" t="n"/>
      <c r="J201" s="41" t="n"/>
      <c r="K201" s="41" t="n"/>
      <c r="L201" s="41" t="n"/>
      <c r="M201" s="73" t="n"/>
      <c r="N201" s="41" t="n"/>
      <c r="O201" s="39">
        <f>IFERROR(IF(COUNTA(A201,C201:N201)=0,"",IF(A201="","Missing transaction date",IF(C201="","Missing scenario",IF(D201="","Missing department",IF(E201="","Missing P&amp;L section",IF(F201="","Missing P&amp;L line",IF(ISBLANK(I201),"Missing amount",IF(I201=0,"Zero amount",IF(OR(A201&lt;DATE(2026,1,1),A201&gt;DATE(2026,12,31)),"Date outside 2026",IF(AND(K201&lt;&gt;"",COUNTIF($K$7:$K$506,K201)&gt;1),"Duplicate source reference","OK")))))))))),"")</f>
        <v/>
      </c>
    </row>
    <row r="202">
      <c r="A202" s="73" t="n"/>
      <c r="B202" s="71">
        <f>IFERROR(IF(A202="","",A202-DAY(A202)+1),"")</f>
        <v/>
      </c>
      <c r="C202" s="41" t="n"/>
      <c r="D202" s="41" t="n"/>
      <c r="E202" s="41" t="n"/>
      <c r="F202" s="41" t="n"/>
      <c r="G202" s="41" t="n"/>
      <c r="H202" s="41" t="n"/>
      <c r="I202" s="74" t="n"/>
      <c r="J202" s="41" t="n"/>
      <c r="K202" s="41" t="n"/>
      <c r="L202" s="41" t="n"/>
      <c r="M202" s="73" t="n"/>
      <c r="N202" s="41" t="n"/>
      <c r="O202" s="39">
        <f>IFERROR(IF(COUNTA(A202,C202:N202)=0,"",IF(A202="","Missing transaction date",IF(C202="","Missing scenario",IF(D202="","Missing department",IF(E202="","Missing P&amp;L section",IF(F202="","Missing P&amp;L line",IF(ISBLANK(I202),"Missing amount",IF(I202=0,"Zero amount",IF(OR(A202&lt;DATE(2026,1,1),A202&gt;DATE(2026,12,31)),"Date outside 2026",IF(AND(K202&lt;&gt;"",COUNTIF($K$7:$K$506,K202)&gt;1),"Duplicate source reference","OK")))))))))),"")</f>
        <v/>
      </c>
    </row>
    <row r="203">
      <c r="A203" s="73" t="n"/>
      <c r="B203" s="71">
        <f>IFERROR(IF(A203="","",A203-DAY(A203)+1),"")</f>
        <v/>
      </c>
      <c r="C203" s="41" t="n"/>
      <c r="D203" s="41" t="n"/>
      <c r="E203" s="41" t="n"/>
      <c r="F203" s="41" t="n"/>
      <c r="G203" s="41" t="n"/>
      <c r="H203" s="41" t="n"/>
      <c r="I203" s="74" t="n"/>
      <c r="J203" s="41" t="n"/>
      <c r="K203" s="41" t="n"/>
      <c r="L203" s="41" t="n"/>
      <c r="M203" s="73" t="n"/>
      <c r="N203" s="41" t="n"/>
      <c r="O203" s="39">
        <f>IFERROR(IF(COUNTA(A203,C203:N203)=0,"",IF(A203="","Missing transaction date",IF(C203="","Missing scenario",IF(D203="","Missing department",IF(E203="","Missing P&amp;L section",IF(F203="","Missing P&amp;L line",IF(ISBLANK(I203),"Missing amount",IF(I203=0,"Zero amount",IF(OR(A203&lt;DATE(2026,1,1),A203&gt;DATE(2026,12,31)),"Date outside 2026",IF(AND(K203&lt;&gt;"",COUNTIF($K$7:$K$506,K203)&gt;1),"Duplicate source reference","OK")))))))))),"")</f>
        <v/>
      </c>
    </row>
    <row r="204">
      <c r="A204" s="73" t="n"/>
      <c r="B204" s="71">
        <f>IFERROR(IF(A204="","",A204-DAY(A204)+1),"")</f>
        <v/>
      </c>
      <c r="C204" s="41" t="n"/>
      <c r="D204" s="41" t="n"/>
      <c r="E204" s="41" t="n"/>
      <c r="F204" s="41" t="n"/>
      <c r="G204" s="41" t="n"/>
      <c r="H204" s="41" t="n"/>
      <c r="I204" s="74" t="n"/>
      <c r="J204" s="41" t="n"/>
      <c r="K204" s="41" t="n"/>
      <c r="L204" s="41" t="n"/>
      <c r="M204" s="73" t="n"/>
      <c r="N204" s="41" t="n"/>
      <c r="O204" s="39">
        <f>IFERROR(IF(COUNTA(A204,C204:N204)=0,"",IF(A204="","Missing transaction date",IF(C204="","Missing scenario",IF(D204="","Missing department",IF(E204="","Missing P&amp;L section",IF(F204="","Missing P&amp;L line",IF(ISBLANK(I204),"Missing amount",IF(I204=0,"Zero amount",IF(OR(A204&lt;DATE(2026,1,1),A204&gt;DATE(2026,12,31)),"Date outside 2026",IF(AND(K204&lt;&gt;"",COUNTIF($K$7:$K$506,K204)&gt;1),"Duplicate source reference","OK")))))))))),"")</f>
        <v/>
      </c>
    </row>
    <row r="205">
      <c r="A205" s="73" t="n"/>
      <c r="B205" s="71">
        <f>IFERROR(IF(A205="","",A205-DAY(A205)+1),"")</f>
        <v/>
      </c>
      <c r="C205" s="41" t="n"/>
      <c r="D205" s="41" t="n"/>
      <c r="E205" s="41" t="n"/>
      <c r="F205" s="41" t="n"/>
      <c r="G205" s="41" t="n"/>
      <c r="H205" s="41" t="n"/>
      <c r="I205" s="74" t="n"/>
      <c r="J205" s="41" t="n"/>
      <c r="K205" s="41" t="n"/>
      <c r="L205" s="41" t="n"/>
      <c r="M205" s="73" t="n"/>
      <c r="N205" s="41" t="n"/>
      <c r="O205" s="39">
        <f>IFERROR(IF(COUNTA(A205,C205:N205)=0,"",IF(A205="","Missing transaction date",IF(C205="","Missing scenario",IF(D205="","Missing department",IF(E205="","Missing P&amp;L section",IF(F205="","Missing P&amp;L line",IF(ISBLANK(I205),"Missing amount",IF(I205=0,"Zero amount",IF(OR(A205&lt;DATE(2026,1,1),A205&gt;DATE(2026,12,31)),"Date outside 2026",IF(AND(K205&lt;&gt;"",COUNTIF($K$7:$K$506,K205)&gt;1),"Duplicate source reference","OK")))))))))),"")</f>
        <v/>
      </c>
    </row>
    <row r="206">
      <c r="A206" s="73" t="n"/>
      <c r="B206" s="71">
        <f>IFERROR(IF(A206="","",A206-DAY(A206)+1),"")</f>
        <v/>
      </c>
      <c r="C206" s="41" t="n"/>
      <c r="D206" s="41" t="n"/>
      <c r="E206" s="41" t="n"/>
      <c r="F206" s="41" t="n"/>
      <c r="G206" s="41" t="n"/>
      <c r="H206" s="41" t="n"/>
      <c r="I206" s="74" t="n"/>
      <c r="J206" s="41" t="n"/>
      <c r="K206" s="41" t="n"/>
      <c r="L206" s="41" t="n"/>
      <c r="M206" s="73" t="n"/>
      <c r="N206" s="41" t="n"/>
      <c r="O206" s="39">
        <f>IFERROR(IF(COUNTA(A206,C206:N206)=0,"",IF(A206="","Missing transaction date",IF(C206="","Missing scenario",IF(D206="","Missing department",IF(E206="","Missing P&amp;L section",IF(F206="","Missing P&amp;L line",IF(ISBLANK(I206),"Missing amount",IF(I206=0,"Zero amount",IF(OR(A206&lt;DATE(2026,1,1),A206&gt;DATE(2026,12,31)),"Date outside 2026",IF(AND(K206&lt;&gt;"",COUNTIF($K$7:$K$506,K206)&gt;1),"Duplicate source reference","OK")))))))))),"")</f>
        <v/>
      </c>
    </row>
    <row r="207">
      <c r="A207" s="73" t="n"/>
      <c r="B207" s="71">
        <f>IFERROR(IF(A207="","",A207-DAY(A207)+1),"")</f>
        <v/>
      </c>
      <c r="C207" s="41" t="n"/>
      <c r="D207" s="41" t="n"/>
      <c r="E207" s="41" t="n"/>
      <c r="F207" s="41" t="n"/>
      <c r="G207" s="41" t="n"/>
      <c r="H207" s="41" t="n"/>
      <c r="I207" s="74" t="n"/>
      <c r="J207" s="41" t="n"/>
      <c r="K207" s="41" t="n"/>
      <c r="L207" s="41" t="n"/>
      <c r="M207" s="73" t="n"/>
      <c r="N207" s="41" t="n"/>
      <c r="O207" s="39">
        <f>IFERROR(IF(COUNTA(A207,C207:N207)=0,"",IF(A207="","Missing transaction date",IF(C207="","Missing scenario",IF(D207="","Missing department",IF(E207="","Missing P&amp;L section",IF(F207="","Missing P&amp;L line",IF(ISBLANK(I207),"Missing amount",IF(I207=0,"Zero amount",IF(OR(A207&lt;DATE(2026,1,1),A207&gt;DATE(2026,12,31)),"Date outside 2026",IF(AND(K207&lt;&gt;"",COUNTIF($K$7:$K$506,K207)&gt;1),"Duplicate source reference","OK")))))))))),"")</f>
        <v/>
      </c>
    </row>
    <row r="208">
      <c r="A208" s="73" t="n"/>
      <c r="B208" s="71">
        <f>IFERROR(IF(A208="","",A208-DAY(A208)+1),"")</f>
        <v/>
      </c>
      <c r="C208" s="41" t="n"/>
      <c r="D208" s="41" t="n"/>
      <c r="E208" s="41" t="n"/>
      <c r="F208" s="41" t="n"/>
      <c r="G208" s="41" t="n"/>
      <c r="H208" s="41" t="n"/>
      <c r="I208" s="74" t="n"/>
      <c r="J208" s="41" t="n"/>
      <c r="K208" s="41" t="n"/>
      <c r="L208" s="41" t="n"/>
      <c r="M208" s="73" t="n"/>
      <c r="N208" s="41" t="n"/>
      <c r="O208" s="39">
        <f>IFERROR(IF(COUNTA(A208,C208:N208)=0,"",IF(A208="","Missing transaction date",IF(C208="","Missing scenario",IF(D208="","Missing department",IF(E208="","Missing P&amp;L section",IF(F208="","Missing P&amp;L line",IF(ISBLANK(I208),"Missing amount",IF(I208=0,"Zero amount",IF(OR(A208&lt;DATE(2026,1,1),A208&gt;DATE(2026,12,31)),"Date outside 2026",IF(AND(K208&lt;&gt;"",COUNTIF($K$7:$K$506,K208)&gt;1),"Duplicate source reference","OK")))))))))),"")</f>
        <v/>
      </c>
    </row>
    <row r="209">
      <c r="A209" s="73" t="n"/>
      <c r="B209" s="71">
        <f>IFERROR(IF(A209="","",A209-DAY(A209)+1),"")</f>
        <v/>
      </c>
      <c r="C209" s="41" t="n"/>
      <c r="D209" s="41" t="n"/>
      <c r="E209" s="41" t="n"/>
      <c r="F209" s="41" t="n"/>
      <c r="G209" s="41" t="n"/>
      <c r="H209" s="41" t="n"/>
      <c r="I209" s="74" t="n"/>
      <c r="J209" s="41" t="n"/>
      <c r="K209" s="41" t="n"/>
      <c r="L209" s="41" t="n"/>
      <c r="M209" s="73" t="n"/>
      <c r="N209" s="41" t="n"/>
      <c r="O209" s="39">
        <f>IFERROR(IF(COUNTA(A209,C209:N209)=0,"",IF(A209="","Missing transaction date",IF(C209="","Missing scenario",IF(D209="","Missing department",IF(E209="","Missing P&amp;L section",IF(F209="","Missing P&amp;L line",IF(ISBLANK(I209),"Missing amount",IF(I209=0,"Zero amount",IF(OR(A209&lt;DATE(2026,1,1),A209&gt;DATE(2026,12,31)),"Date outside 2026",IF(AND(K209&lt;&gt;"",COUNTIF($K$7:$K$506,K209)&gt;1),"Duplicate source reference","OK")))))))))),"")</f>
        <v/>
      </c>
    </row>
    <row r="210">
      <c r="A210" s="73" t="n"/>
      <c r="B210" s="71">
        <f>IFERROR(IF(A210="","",A210-DAY(A210)+1),"")</f>
        <v/>
      </c>
      <c r="C210" s="41" t="n"/>
      <c r="D210" s="41" t="n"/>
      <c r="E210" s="41" t="n"/>
      <c r="F210" s="41" t="n"/>
      <c r="G210" s="41" t="n"/>
      <c r="H210" s="41" t="n"/>
      <c r="I210" s="74" t="n"/>
      <c r="J210" s="41" t="n"/>
      <c r="K210" s="41" t="n"/>
      <c r="L210" s="41" t="n"/>
      <c r="M210" s="73" t="n"/>
      <c r="N210" s="41" t="n"/>
      <c r="O210" s="39">
        <f>IFERROR(IF(COUNTA(A210,C210:N210)=0,"",IF(A210="","Missing transaction date",IF(C210="","Missing scenario",IF(D210="","Missing department",IF(E210="","Missing P&amp;L section",IF(F210="","Missing P&amp;L line",IF(ISBLANK(I210),"Missing amount",IF(I210=0,"Zero amount",IF(OR(A210&lt;DATE(2026,1,1),A210&gt;DATE(2026,12,31)),"Date outside 2026",IF(AND(K210&lt;&gt;"",COUNTIF($K$7:$K$506,K210)&gt;1),"Duplicate source reference","OK")))))))))),"")</f>
        <v/>
      </c>
    </row>
    <row r="211">
      <c r="A211" s="73" t="n"/>
      <c r="B211" s="71">
        <f>IFERROR(IF(A211="","",A211-DAY(A211)+1),"")</f>
        <v/>
      </c>
      <c r="C211" s="41" t="n"/>
      <c r="D211" s="41" t="n"/>
      <c r="E211" s="41" t="n"/>
      <c r="F211" s="41" t="n"/>
      <c r="G211" s="41" t="n"/>
      <c r="H211" s="41" t="n"/>
      <c r="I211" s="74" t="n"/>
      <c r="J211" s="41" t="n"/>
      <c r="K211" s="41" t="n"/>
      <c r="L211" s="41" t="n"/>
      <c r="M211" s="73" t="n"/>
      <c r="N211" s="41" t="n"/>
      <c r="O211" s="39">
        <f>IFERROR(IF(COUNTA(A211,C211:N211)=0,"",IF(A211="","Missing transaction date",IF(C211="","Missing scenario",IF(D211="","Missing department",IF(E211="","Missing P&amp;L section",IF(F211="","Missing P&amp;L line",IF(ISBLANK(I211),"Missing amount",IF(I211=0,"Zero amount",IF(OR(A211&lt;DATE(2026,1,1),A211&gt;DATE(2026,12,31)),"Date outside 2026",IF(AND(K211&lt;&gt;"",COUNTIF($K$7:$K$506,K211)&gt;1),"Duplicate source reference","OK")))))))))),"")</f>
        <v/>
      </c>
    </row>
    <row r="212">
      <c r="A212" s="73" t="n"/>
      <c r="B212" s="71">
        <f>IFERROR(IF(A212="","",A212-DAY(A212)+1),"")</f>
        <v/>
      </c>
      <c r="C212" s="41" t="n"/>
      <c r="D212" s="41" t="n"/>
      <c r="E212" s="41" t="n"/>
      <c r="F212" s="41" t="n"/>
      <c r="G212" s="41" t="n"/>
      <c r="H212" s="41" t="n"/>
      <c r="I212" s="74" t="n"/>
      <c r="J212" s="41" t="n"/>
      <c r="K212" s="41" t="n"/>
      <c r="L212" s="41" t="n"/>
      <c r="M212" s="73" t="n"/>
      <c r="N212" s="41" t="n"/>
      <c r="O212" s="39">
        <f>IFERROR(IF(COUNTA(A212,C212:N212)=0,"",IF(A212="","Missing transaction date",IF(C212="","Missing scenario",IF(D212="","Missing department",IF(E212="","Missing P&amp;L section",IF(F212="","Missing P&amp;L line",IF(ISBLANK(I212),"Missing amount",IF(I212=0,"Zero amount",IF(OR(A212&lt;DATE(2026,1,1),A212&gt;DATE(2026,12,31)),"Date outside 2026",IF(AND(K212&lt;&gt;"",COUNTIF($K$7:$K$506,K212)&gt;1),"Duplicate source reference","OK")))))))))),"")</f>
        <v/>
      </c>
    </row>
    <row r="213">
      <c r="A213" s="73" t="n"/>
      <c r="B213" s="71">
        <f>IFERROR(IF(A213="","",A213-DAY(A213)+1),"")</f>
        <v/>
      </c>
      <c r="C213" s="41" t="n"/>
      <c r="D213" s="41" t="n"/>
      <c r="E213" s="41" t="n"/>
      <c r="F213" s="41" t="n"/>
      <c r="G213" s="41" t="n"/>
      <c r="H213" s="41" t="n"/>
      <c r="I213" s="74" t="n"/>
      <c r="J213" s="41" t="n"/>
      <c r="K213" s="41" t="n"/>
      <c r="L213" s="41" t="n"/>
      <c r="M213" s="73" t="n"/>
      <c r="N213" s="41" t="n"/>
      <c r="O213" s="39">
        <f>IFERROR(IF(COUNTA(A213,C213:N213)=0,"",IF(A213="","Missing transaction date",IF(C213="","Missing scenario",IF(D213="","Missing department",IF(E213="","Missing P&amp;L section",IF(F213="","Missing P&amp;L line",IF(ISBLANK(I213),"Missing amount",IF(I213=0,"Zero amount",IF(OR(A213&lt;DATE(2026,1,1),A213&gt;DATE(2026,12,31)),"Date outside 2026",IF(AND(K213&lt;&gt;"",COUNTIF($K$7:$K$506,K213)&gt;1),"Duplicate source reference","OK")))))))))),"")</f>
        <v/>
      </c>
    </row>
    <row r="214">
      <c r="A214" s="73" t="n"/>
      <c r="B214" s="71">
        <f>IFERROR(IF(A214="","",A214-DAY(A214)+1),"")</f>
        <v/>
      </c>
      <c r="C214" s="41" t="n"/>
      <c r="D214" s="41" t="n"/>
      <c r="E214" s="41" t="n"/>
      <c r="F214" s="41" t="n"/>
      <c r="G214" s="41" t="n"/>
      <c r="H214" s="41" t="n"/>
      <c r="I214" s="74" t="n"/>
      <c r="J214" s="41" t="n"/>
      <c r="K214" s="41" t="n"/>
      <c r="L214" s="41" t="n"/>
      <c r="M214" s="73" t="n"/>
      <c r="N214" s="41" t="n"/>
      <c r="O214" s="39">
        <f>IFERROR(IF(COUNTA(A214,C214:N214)=0,"",IF(A214="","Missing transaction date",IF(C214="","Missing scenario",IF(D214="","Missing department",IF(E214="","Missing P&amp;L section",IF(F214="","Missing P&amp;L line",IF(ISBLANK(I214),"Missing amount",IF(I214=0,"Zero amount",IF(OR(A214&lt;DATE(2026,1,1),A214&gt;DATE(2026,12,31)),"Date outside 2026",IF(AND(K214&lt;&gt;"",COUNTIF($K$7:$K$506,K214)&gt;1),"Duplicate source reference","OK")))))))))),"")</f>
        <v/>
      </c>
    </row>
    <row r="215">
      <c r="A215" s="73" t="n"/>
      <c r="B215" s="71">
        <f>IFERROR(IF(A215="","",A215-DAY(A215)+1),"")</f>
        <v/>
      </c>
      <c r="C215" s="41" t="n"/>
      <c r="D215" s="41" t="n"/>
      <c r="E215" s="41" t="n"/>
      <c r="F215" s="41" t="n"/>
      <c r="G215" s="41" t="n"/>
      <c r="H215" s="41" t="n"/>
      <c r="I215" s="74" t="n"/>
      <c r="J215" s="41" t="n"/>
      <c r="K215" s="41" t="n"/>
      <c r="L215" s="41" t="n"/>
      <c r="M215" s="73" t="n"/>
      <c r="N215" s="41" t="n"/>
      <c r="O215" s="39">
        <f>IFERROR(IF(COUNTA(A215,C215:N215)=0,"",IF(A215="","Missing transaction date",IF(C215="","Missing scenario",IF(D215="","Missing department",IF(E215="","Missing P&amp;L section",IF(F215="","Missing P&amp;L line",IF(ISBLANK(I215),"Missing amount",IF(I215=0,"Zero amount",IF(OR(A215&lt;DATE(2026,1,1),A215&gt;DATE(2026,12,31)),"Date outside 2026",IF(AND(K215&lt;&gt;"",COUNTIF($K$7:$K$506,K215)&gt;1),"Duplicate source reference","OK")))))))))),"")</f>
        <v/>
      </c>
    </row>
    <row r="216">
      <c r="A216" s="73" t="n"/>
      <c r="B216" s="71">
        <f>IFERROR(IF(A216="","",A216-DAY(A216)+1),"")</f>
        <v/>
      </c>
      <c r="C216" s="41" t="n"/>
      <c r="D216" s="41" t="n"/>
      <c r="E216" s="41" t="n"/>
      <c r="F216" s="41" t="n"/>
      <c r="G216" s="41" t="n"/>
      <c r="H216" s="41" t="n"/>
      <c r="I216" s="74" t="n"/>
      <c r="J216" s="41" t="n"/>
      <c r="K216" s="41" t="n"/>
      <c r="L216" s="41" t="n"/>
      <c r="M216" s="73" t="n"/>
      <c r="N216" s="41" t="n"/>
      <c r="O216" s="39">
        <f>IFERROR(IF(COUNTA(A216,C216:N216)=0,"",IF(A216="","Missing transaction date",IF(C216="","Missing scenario",IF(D216="","Missing department",IF(E216="","Missing P&amp;L section",IF(F216="","Missing P&amp;L line",IF(ISBLANK(I216),"Missing amount",IF(I216=0,"Zero amount",IF(OR(A216&lt;DATE(2026,1,1),A216&gt;DATE(2026,12,31)),"Date outside 2026",IF(AND(K216&lt;&gt;"",COUNTIF($K$7:$K$506,K216)&gt;1),"Duplicate source reference","OK")))))))))),"")</f>
        <v/>
      </c>
    </row>
    <row r="217">
      <c r="A217" s="73" t="n"/>
      <c r="B217" s="71">
        <f>IFERROR(IF(A217="","",A217-DAY(A217)+1),"")</f>
        <v/>
      </c>
      <c r="C217" s="41" t="n"/>
      <c r="D217" s="41" t="n"/>
      <c r="E217" s="41" t="n"/>
      <c r="F217" s="41" t="n"/>
      <c r="G217" s="41" t="n"/>
      <c r="H217" s="41" t="n"/>
      <c r="I217" s="74" t="n"/>
      <c r="J217" s="41" t="n"/>
      <c r="K217" s="41" t="n"/>
      <c r="L217" s="41" t="n"/>
      <c r="M217" s="73" t="n"/>
      <c r="N217" s="41" t="n"/>
      <c r="O217" s="39">
        <f>IFERROR(IF(COUNTA(A217,C217:N217)=0,"",IF(A217="","Missing transaction date",IF(C217="","Missing scenario",IF(D217="","Missing department",IF(E217="","Missing P&amp;L section",IF(F217="","Missing P&amp;L line",IF(ISBLANK(I217),"Missing amount",IF(I217=0,"Zero amount",IF(OR(A217&lt;DATE(2026,1,1),A217&gt;DATE(2026,12,31)),"Date outside 2026",IF(AND(K217&lt;&gt;"",COUNTIF($K$7:$K$506,K217)&gt;1),"Duplicate source reference","OK")))))))))),"")</f>
        <v/>
      </c>
    </row>
    <row r="218">
      <c r="A218" s="73" t="n"/>
      <c r="B218" s="71">
        <f>IFERROR(IF(A218="","",A218-DAY(A218)+1),"")</f>
        <v/>
      </c>
      <c r="C218" s="41" t="n"/>
      <c r="D218" s="41" t="n"/>
      <c r="E218" s="41" t="n"/>
      <c r="F218" s="41" t="n"/>
      <c r="G218" s="41" t="n"/>
      <c r="H218" s="41" t="n"/>
      <c r="I218" s="74" t="n"/>
      <c r="J218" s="41" t="n"/>
      <c r="K218" s="41" t="n"/>
      <c r="L218" s="41" t="n"/>
      <c r="M218" s="73" t="n"/>
      <c r="N218" s="41" t="n"/>
      <c r="O218" s="39">
        <f>IFERROR(IF(COUNTA(A218,C218:N218)=0,"",IF(A218="","Missing transaction date",IF(C218="","Missing scenario",IF(D218="","Missing department",IF(E218="","Missing P&amp;L section",IF(F218="","Missing P&amp;L line",IF(ISBLANK(I218),"Missing amount",IF(I218=0,"Zero amount",IF(OR(A218&lt;DATE(2026,1,1),A218&gt;DATE(2026,12,31)),"Date outside 2026",IF(AND(K218&lt;&gt;"",COUNTIF($K$7:$K$506,K218)&gt;1),"Duplicate source reference","OK")))))))))),"")</f>
        <v/>
      </c>
    </row>
    <row r="219">
      <c r="A219" s="73" t="n"/>
      <c r="B219" s="71">
        <f>IFERROR(IF(A219="","",A219-DAY(A219)+1),"")</f>
        <v/>
      </c>
      <c r="C219" s="41" t="n"/>
      <c r="D219" s="41" t="n"/>
      <c r="E219" s="41" t="n"/>
      <c r="F219" s="41" t="n"/>
      <c r="G219" s="41" t="n"/>
      <c r="H219" s="41" t="n"/>
      <c r="I219" s="74" t="n"/>
      <c r="J219" s="41" t="n"/>
      <c r="K219" s="41" t="n"/>
      <c r="L219" s="41" t="n"/>
      <c r="M219" s="73" t="n"/>
      <c r="N219" s="41" t="n"/>
      <c r="O219" s="39">
        <f>IFERROR(IF(COUNTA(A219,C219:N219)=0,"",IF(A219="","Missing transaction date",IF(C219="","Missing scenario",IF(D219="","Missing department",IF(E219="","Missing P&amp;L section",IF(F219="","Missing P&amp;L line",IF(ISBLANK(I219),"Missing amount",IF(I219=0,"Zero amount",IF(OR(A219&lt;DATE(2026,1,1),A219&gt;DATE(2026,12,31)),"Date outside 2026",IF(AND(K219&lt;&gt;"",COUNTIF($K$7:$K$506,K219)&gt;1),"Duplicate source reference","OK")))))))))),"")</f>
        <v/>
      </c>
    </row>
    <row r="220">
      <c r="A220" s="73" t="n"/>
      <c r="B220" s="71">
        <f>IFERROR(IF(A220="","",A220-DAY(A220)+1),"")</f>
        <v/>
      </c>
      <c r="C220" s="41" t="n"/>
      <c r="D220" s="41" t="n"/>
      <c r="E220" s="41" t="n"/>
      <c r="F220" s="41" t="n"/>
      <c r="G220" s="41" t="n"/>
      <c r="H220" s="41" t="n"/>
      <c r="I220" s="74" t="n"/>
      <c r="J220" s="41" t="n"/>
      <c r="K220" s="41" t="n"/>
      <c r="L220" s="41" t="n"/>
      <c r="M220" s="73" t="n"/>
      <c r="N220" s="41" t="n"/>
      <c r="O220" s="39">
        <f>IFERROR(IF(COUNTA(A220,C220:N220)=0,"",IF(A220="","Missing transaction date",IF(C220="","Missing scenario",IF(D220="","Missing department",IF(E220="","Missing P&amp;L section",IF(F220="","Missing P&amp;L line",IF(ISBLANK(I220),"Missing amount",IF(I220=0,"Zero amount",IF(OR(A220&lt;DATE(2026,1,1),A220&gt;DATE(2026,12,31)),"Date outside 2026",IF(AND(K220&lt;&gt;"",COUNTIF($K$7:$K$506,K220)&gt;1),"Duplicate source reference","OK")))))))))),"")</f>
        <v/>
      </c>
    </row>
    <row r="221">
      <c r="A221" s="73" t="n"/>
      <c r="B221" s="71">
        <f>IFERROR(IF(A221="","",A221-DAY(A221)+1),"")</f>
        <v/>
      </c>
      <c r="C221" s="41" t="n"/>
      <c r="D221" s="41" t="n"/>
      <c r="E221" s="41" t="n"/>
      <c r="F221" s="41" t="n"/>
      <c r="G221" s="41" t="n"/>
      <c r="H221" s="41" t="n"/>
      <c r="I221" s="74" t="n"/>
      <c r="J221" s="41" t="n"/>
      <c r="K221" s="41" t="n"/>
      <c r="L221" s="41" t="n"/>
      <c r="M221" s="73" t="n"/>
      <c r="N221" s="41" t="n"/>
      <c r="O221" s="39">
        <f>IFERROR(IF(COUNTA(A221,C221:N221)=0,"",IF(A221="","Missing transaction date",IF(C221="","Missing scenario",IF(D221="","Missing department",IF(E221="","Missing P&amp;L section",IF(F221="","Missing P&amp;L line",IF(ISBLANK(I221),"Missing amount",IF(I221=0,"Zero amount",IF(OR(A221&lt;DATE(2026,1,1),A221&gt;DATE(2026,12,31)),"Date outside 2026",IF(AND(K221&lt;&gt;"",COUNTIF($K$7:$K$506,K221)&gt;1),"Duplicate source reference","OK")))))))))),"")</f>
        <v/>
      </c>
    </row>
    <row r="222">
      <c r="A222" s="73" t="n"/>
      <c r="B222" s="71">
        <f>IFERROR(IF(A222="","",A222-DAY(A222)+1),"")</f>
        <v/>
      </c>
      <c r="C222" s="41" t="n"/>
      <c r="D222" s="41" t="n"/>
      <c r="E222" s="41" t="n"/>
      <c r="F222" s="41" t="n"/>
      <c r="G222" s="41" t="n"/>
      <c r="H222" s="41" t="n"/>
      <c r="I222" s="74" t="n"/>
      <c r="J222" s="41" t="n"/>
      <c r="K222" s="41" t="n"/>
      <c r="L222" s="41" t="n"/>
      <c r="M222" s="73" t="n"/>
      <c r="N222" s="41" t="n"/>
      <c r="O222" s="39">
        <f>IFERROR(IF(COUNTA(A222,C222:N222)=0,"",IF(A222="","Missing transaction date",IF(C222="","Missing scenario",IF(D222="","Missing department",IF(E222="","Missing P&amp;L section",IF(F222="","Missing P&amp;L line",IF(ISBLANK(I222),"Missing amount",IF(I222=0,"Zero amount",IF(OR(A222&lt;DATE(2026,1,1),A222&gt;DATE(2026,12,31)),"Date outside 2026",IF(AND(K222&lt;&gt;"",COUNTIF($K$7:$K$506,K222)&gt;1),"Duplicate source reference","OK")))))))))),"")</f>
        <v/>
      </c>
    </row>
    <row r="223">
      <c r="A223" s="73" t="n"/>
      <c r="B223" s="71">
        <f>IFERROR(IF(A223="","",A223-DAY(A223)+1),"")</f>
        <v/>
      </c>
      <c r="C223" s="41" t="n"/>
      <c r="D223" s="41" t="n"/>
      <c r="E223" s="41" t="n"/>
      <c r="F223" s="41" t="n"/>
      <c r="G223" s="41" t="n"/>
      <c r="H223" s="41" t="n"/>
      <c r="I223" s="74" t="n"/>
      <c r="J223" s="41" t="n"/>
      <c r="K223" s="41" t="n"/>
      <c r="L223" s="41" t="n"/>
      <c r="M223" s="73" t="n"/>
      <c r="N223" s="41" t="n"/>
      <c r="O223" s="39">
        <f>IFERROR(IF(COUNTA(A223,C223:N223)=0,"",IF(A223="","Missing transaction date",IF(C223="","Missing scenario",IF(D223="","Missing department",IF(E223="","Missing P&amp;L section",IF(F223="","Missing P&amp;L line",IF(ISBLANK(I223),"Missing amount",IF(I223=0,"Zero amount",IF(OR(A223&lt;DATE(2026,1,1),A223&gt;DATE(2026,12,31)),"Date outside 2026",IF(AND(K223&lt;&gt;"",COUNTIF($K$7:$K$506,K223)&gt;1),"Duplicate source reference","OK")))))))))),"")</f>
        <v/>
      </c>
    </row>
    <row r="224">
      <c r="A224" s="73" t="n"/>
      <c r="B224" s="71">
        <f>IFERROR(IF(A224="","",A224-DAY(A224)+1),"")</f>
        <v/>
      </c>
      <c r="C224" s="41" t="n"/>
      <c r="D224" s="41" t="n"/>
      <c r="E224" s="41" t="n"/>
      <c r="F224" s="41" t="n"/>
      <c r="G224" s="41" t="n"/>
      <c r="H224" s="41" t="n"/>
      <c r="I224" s="74" t="n"/>
      <c r="J224" s="41" t="n"/>
      <c r="K224" s="41" t="n"/>
      <c r="L224" s="41" t="n"/>
      <c r="M224" s="73" t="n"/>
      <c r="N224" s="41" t="n"/>
      <c r="O224" s="39">
        <f>IFERROR(IF(COUNTA(A224,C224:N224)=0,"",IF(A224="","Missing transaction date",IF(C224="","Missing scenario",IF(D224="","Missing department",IF(E224="","Missing P&amp;L section",IF(F224="","Missing P&amp;L line",IF(ISBLANK(I224),"Missing amount",IF(I224=0,"Zero amount",IF(OR(A224&lt;DATE(2026,1,1),A224&gt;DATE(2026,12,31)),"Date outside 2026",IF(AND(K224&lt;&gt;"",COUNTIF($K$7:$K$506,K224)&gt;1),"Duplicate source reference","OK")))))))))),"")</f>
        <v/>
      </c>
    </row>
    <row r="225">
      <c r="A225" s="73" t="n"/>
      <c r="B225" s="71">
        <f>IFERROR(IF(A225="","",A225-DAY(A225)+1),"")</f>
        <v/>
      </c>
      <c r="C225" s="41" t="n"/>
      <c r="D225" s="41" t="n"/>
      <c r="E225" s="41" t="n"/>
      <c r="F225" s="41" t="n"/>
      <c r="G225" s="41" t="n"/>
      <c r="H225" s="41" t="n"/>
      <c r="I225" s="74" t="n"/>
      <c r="J225" s="41" t="n"/>
      <c r="K225" s="41" t="n"/>
      <c r="L225" s="41" t="n"/>
      <c r="M225" s="73" t="n"/>
      <c r="N225" s="41" t="n"/>
      <c r="O225" s="39">
        <f>IFERROR(IF(COUNTA(A225,C225:N225)=0,"",IF(A225="","Missing transaction date",IF(C225="","Missing scenario",IF(D225="","Missing department",IF(E225="","Missing P&amp;L section",IF(F225="","Missing P&amp;L line",IF(ISBLANK(I225),"Missing amount",IF(I225=0,"Zero amount",IF(OR(A225&lt;DATE(2026,1,1),A225&gt;DATE(2026,12,31)),"Date outside 2026",IF(AND(K225&lt;&gt;"",COUNTIF($K$7:$K$506,K225)&gt;1),"Duplicate source reference","OK")))))))))),"")</f>
        <v/>
      </c>
    </row>
    <row r="226">
      <c r="A226" s="73" t="n"/>
      <c r="B226" s="71">
        <f>IFERROR(IF(A226="","",A226-DAY(A226)+1),"")</f>
        <v/>
      </c>
      <c r="C226" s="41" t="n"/>
      <c r="D226" s="41" t="n"/>
      <c r="E226" s="41" t="n"/>
      <c r="F226" s="41" t="n"/>
      <c r="G226" s="41" t="n"/>
      <c r="H226" s="41" t="n"/>
      <c r="I226" s="74" t="n"/>
      <c r="J226" s="41" t="n"/>
      <c r="K226" s="41" t="n"/>
      <c r="L226" s="41" t="n"/>
      <c r="M226" s="73" t="n"/>
      <c r="N226" s="41" t="n"/>
      <c r="O226" s="39">
        <f>IFERROR(IF(COUNTA(A226,C226:N226)=0,"",IF(A226="","Missing transaction date",IF(C226="","Missing scenario",IF(D226="","Missing department",IF(E226="","Missing P&amp;L section",IF(F226="","Missing P&amp;L line",IF(ISBLANK(I226),"Missing amount",IF(I226=0,"Zero amount",IF(OR(A226&lt;DATE(2026,1,1),A226&gt;DATE(2026,12,31)),"Date outside 2026",IF(AND(K226&lt;&gt;"",COUNTIF($K$7:$K$506,K226)&gt;1),"Duplicate source reference","OK")))))))))),"")</f>
        <v/>
      </c>
    </row>
    <row r="227">
      <c r="A227" s="73" t="n"/>
      <c r="B227" s="71">
        <f>IFERROR(IF(A227="","",A227-DAY(A227)+1),"")</f>
        <v/>
      </c>
      <c r="C227" s="41" t="n"/>
      <c r="D227" s="41" t="n"/>
      <c r="E227" s="41" t="n"/>
      <c r="F227" s="41" t="n"/>
      <c r="G227" s="41" t="n"/>
      <c r="H227" s="41" t="n"/>
      <c r="I227" s="74" t="n"/>
      <c r="J227" s="41" t="n"/>
      <c r="K227" s="41" t="n"/>
      <c r="L227" s="41" t="n"/>
      <c r="M227" s="73" t="n"/>
      <c r="N227" s="41" t="n"/>
      <c r="O227" s="39">
        <f>IFERROR(IF(COUNTA(A227,C227:N227)=0,"",IF(A227="","Missing transaction date",IF(C227="","Missing scenario",IF(D227="","Missing department",IF(E227="","Missing P&amp;L section",IF(F227="","Missing P&amp;L line",IF(ISBLANK(I227),"Missing amount",IF(I227=0,"Zero amount",IF(OR(A227&lt;DATE(2026,1,1),A227&gt;DATE(2026,12,31)),"Date outside 2026",IF(AND(K227&lt;&gt;"",COUNTIF($K$7:$K$506,K227)&gt;1),"Duplicate source reference","OK")))))))))),"")</f>
        <v/>
      </c>
    </row>
    <row r="228">
      <c r="A228" s="73" t="n"/>
      <c r="B228" s="71">
        <f>IFERROR(IF(A228="","",A228-DAY(A228)+1),"")</f>
        <v/>
      </c>
      <c r="C228" s="41" t="n"/>
      <c r="D228" s="41" t="n"/>
      <c r="E228" s="41" t="n"/>
      <c r="F228" s="41" t="n"/>
      <c r="G228" s="41" t="n"/>
      <c r="H228" s="41" t="n"/>
      <c r="I228" s="74" t="n"/>
      <c r="J228" s="41" t="n"/>
      <c r="K228" s="41" t="n"/>
      <c r="L228" s="41" t="n"/>
      <c r="M228" s="73" t="n"/>
      <c r="N228" s="41" t="n"/>
      <c r="O228" s="39">
        <f>IFERROR(IF(COUNTA(A228,C228:N228)=0,"",IF(A228="","Missing transaction date",IF(C228="","Missing scenario",IF(D228="","Missing department",IF(E228="","Missing P&amp;L section",IF(F228="","Missing P&amp;L line",IF(ISBLANK(I228),"Missing amount",IF(I228=0,"Zero amount",IF(OR(A228&lt;DATE(2026,1,1),A228&gt;DATE(2026,12,31)),"Date outside 2026",IF(AND(K228&lt;&gt;"",COUNTIF($K$7:$K$506,K228)&gt;1),"Duplicate source reference","OK")))))))))),"")</f>
        <v/>
      </c>
    </row>
    <row r="229">
      <c r="A229" s="73" t="n"/>
      <c r="B229" s="71">
        <f>IFERROR(IF(A229="","",A229-DAY(A229)+1),"")</f>
        <v/>
      </c>
      <c r="C229" s="41" t="n"/>
      <c r="D229" s="41" t="n"/>
      <c r="E229" s="41" t="n"/>
      <c r="F229" s="41" t="n"/>
      <c r="G229" s="41" t="n"/>
      <c r="H229" s="41" t="n"/>
      <c r="I229" s="74" t="n"/>
      <c r="J229" s="41" t="n"/>
      <c r="K229" s="41" t="n"/>
      <c r="L229" s="41" t="n"/>
      <c r="M229" s="73" t="n"/>
      <c r="N229" s="41" t="n"/>
      <c r="O229" s="39">
        <f>IFERROR(IF(COUNTA(A229,C229:N229)=0,"",IF(A229="","Missing transaction date",IF(C229="","Missing scenario",IF(D229="","Missing department",IF(E229="","Missing P&amp;L section",IF(F229="","Missing P&amp;L line",IF(ISBLANK(I229),"Missing amount",IF(I229=0,"Zero amount",IF(OR(A229&lt;DATE(2026,1,1),A229&gt;DATE(2026,12,31)),"Date outside 2026",IF(AND(K229&lt;&gt;"",COUNTIF($K$7:$K$506,K229)&gt;1),"Duplicate source reference","OK")))))))))),"")</f>
        <v/>
      </c>
    </row>
    <row r="230">
      <c r="A230" s="73" t="n"/>
      <c r="B230" s="71">
        <f>IFERROR(IF(A230="","",A230-DAY(A230)+1),"")</f>
        <v/>
      </c>
      <c r="C230" s="41" t="n"/>
      <c r="D230" s="41" t="n"/>
      <c r="E230" s="41" t="n"/>
      <c r="F230" s="41" t="n"/>
      <c r="G230" s="41" t="n"/>
      <c r="H230" s="41" t="n"/>
      <c r="I230" s="74" t="n"/>
      <c r="J230" s="41" t="n"/>
      <c r="K230" s="41" t="n"/>
      <c r="L230" s="41" t="n"/>
      <c r="M230" s="73" t="n"/>
      <c r="N230" s="41" t="n"/>
      <c r="O230" s="39">
        <f>IFERROR(IF(COUNTA(A230,C230:N230)=0,"",IF(A230="","Missing transaction date",IF(C230="","Missing scenario",IF(D230="","Missing department",IF(E230="","Missing P&amp;L section",IF(F230="","Missing P&amp;L line",IF(ISBLANK(I230),"Missing amount",IF(I230=0,"Zero amount",IF(OR(A230&lt;DATE(2026,1,1),A230&gt;DATE(2026,12,31)),"Date outside 2026",IF(AND(K230&lt;&gt;"",COUNTIF($K$7:$K$506,K230)&gt;1),"Duplicate source reference","OK")))))))))),"")</f>
        <v/>
      </c>
    </row>
    <row r="231">
      <c r="A231" s="73" t="n"/>
      <c r="B231" s="71">
        <f>IFERROR(IF(A231="","",A231-DAY(A231)+1),"")</f>
        <v/>
      </c>
      <c r="C231" s="41" t="n"/>
      <c r="D231" s="41" t="n"/>
      <c r="E231" s="41" t="n"/>
      <c r="F231" s="41" t="n"/>
      <c r="G231" s="41" t="n"/>
      <c r="H231" s="41" t="n"/>
      <c r="I231" s="74" t="n"/>
      <c r="J231" s="41" t="n"/>
      <c r="K231" s="41" t="n"/>
      <c r="L231" s="41" t="n"/>
      <c r="M231" s="73" t="n"/>
      <c r="N231" s="41" t="n"/>
      <c r="O231" s="39">
        <f>IFERROR(IF(COUNTA(A231,C231:N231)=0,"",IF(A231="","Missing transaction date",IF(C231="","Missing scenario",IF(D231="","Missing department",IF(E231="","Missing P&amp;L section",IF(F231="","Missing P&amp;L line",IF(ISBLANK(I231),"Missing amount",IF(I231=0,"Zero amount",IF(OR(A231&lt;DATE(2026,1,1),A231&gt;DATE(2026,12,31)),"Date outside 2026",IF(AND(K231&lt;&gt;"",COUNTIF($K$7:$K$506,K231)&gt;1),"Duplicate source reference","OK")))))))))),"")</f>
        <v/>
      </c>
    </row>
    <row r="232">
      <c r="A232" s="73" t="n"/>
      <c r="B232" s="71">
        <f>IFERROR(IF(A232="","",A232-DAY(A232)+1),"")</f>
        <v/>
      </c>
      <c r="C232" s="41" t="n"/>
      <c r="D232" s="41" t="n"/>
      <c r="E232" s="41" t="n"/>
      <c r="F232" s="41" t="n"/>
      <c r="G232" s="41" t="n"/>
      <c r="H232" s="41" t="n"/>
      <c r="I232" s="74" t="n"/>
      <c r="J232" s="41" t="n"/>
      <c r="K232" s="41" t="n"/>
      <c r="L232" s="41" t="n"/>
      <c r="M232" s="73" t="n"/>
      <c r="N232" s="41" t="n"/>
      <c r="O232" s="39">
        <f>IFERROR(IF(COUNTA(A232,C232:N232)=0,"",IF(A232="","Missing transaction date",IF(C232="","Missing scenario",IF(D232="","Missing department",IF(E232="","Missing P&amp;L section",IF(F232="","Missing P&amp;L line",IF(ISBLANK(I232),"Missing amount",IF(I232=0,"Zero amount",IF(OR(A232&lt;DATE(2026,1,1),A232&gt;DATE(2026,12,31)),"Date outside 2026",IF(AND(K232&lt;&gt;"",COUNTIF($K$7:$K$506,K232)&gt;1),"Duplicate source reference","OK")))))))))),"")</f>
        <v/>
      </c>
    </row>
    <row r="233">
      <c r="A233" s="73" t="n"/>
      <c r="B233" s="71">
        <f>IFERROR(IF(A233="","",A233-DAY(A233)+1),"")</f>
        <v/>
      </c>
      <c r="C233" s="41" t="n"/>
      <c r="D233" s="41" t="n"/>
      <c r="E233" s="41" t="n"/>
      <c r="F233" s="41" t="n"/>
      <c r="G233" s="41" t="n"/>
      <c r="H233" s="41" t="n"/>
      <c r="I233" s="74" t="n"/>
      <c r="J233" s="41" t="n"/>
      <c r="K233" s="41" t="n"/>
      <c r="L233" s="41" t="n"/>
      <c r="M233" s="73" t="n"/>
      <c r="N233" s="41" t="n"/>
      <c r="O233" s="39">
        <f>IFERROR(IF(COUNTA(A233,C233:N233)=0,"",IF(A233="","Missing transaction date",IF(C233="","Missing scenario",IF(D233="","Missing department",IF(E233="","Missing P&amp;L section",IF(F233="","Missing P&amp;L line",IF(ISBLANK(I233),"Missing amount",IF(I233=0,"Zero amount",IF(OR(A233&lt;DATE(2026,1,1),A233&gt;DATE(2026,12,31)),"Date outside 2026",IF(AND(K233&lt;&gt;"",COUNTIF($K$7:$K$506,K233)&gt;1),"Duplicate source reference","OK")))))))))),"")</f>
        <v/>
      </c>
    </row>
    <row r="234">
      <c r="A234" s="73" t="n"/>
      <c r="B234" s="71">
        <f>IFERROR(IF(A234="","",A234-DAY(A234)+1),"")</f>
        <v/>
      </c>
      <c r="C234" s="41" t="n"/>
      <c r="D234" s="41" t="n"/>
      <c r="E234" s="41" t="n"/>
      <c r="F234" s="41" t="n"/>
      <c r="G234" s="41" t="n"/>
      <c r="H234" s="41" t="n"/>
      <c r="I234" s="74" t="n"/>
      <c r="J234" s="41" t="n"/>
      <c r="K234" s="41" t="n"/>
      <c r="L234" s="41" t="n"/>
      <c r="M234" s="73" t="n"/>
      <c r="N234" s="41" t="n"/>
      <c r="O234" s="39">
        <f>IFERROR(IF(COUNTA(A234,C234:N234)=0,"",IF(A234="","Missing transaction date",IF(C234="","Missing scenario",IF(D234="","Missing department",IF(E234="","Missing P&amp;L section",IF(F234="","Missing P&amp;L line",IF(ISBLANK(I234),"Missing amount",IF(I234=0,"Zero amount",IF(OR(A234&lt;DATE(2026,1,1),A234&gt;DATE(2026,12,31)),"Date outside 2026",IF(AND(K234&lt;&gt;"",COUNTIF($K$7:$K$506,K234)&gt;1),"Duplicate source reference","OK")))))))))),"")</f>
        <v/>
      </c>
    </row>
    <row r="235">
      <c r="A235" s="73" t="n"/>
      <c r="B235" s="71">
        <f>IFERROR(IF(A235="","",A235-DAY(A235)+1),"")</f>
        <v/>
      </c>
      <c r="C235" s="41" t="n"/>
      <c r="D235" s="41" t="n"/>
      <c r="E235" s="41" t="n"/>
      <c r="F235" s="41" t="n"/>
      <c r="G235" s="41" t="n"/>
      <c r="H235" s="41" t="n"/>
      <c r="I235" s="74" t="n"/>
      <c r="J235" s="41" t="n"/>
      <c r="K235" s="41" t="n"/>
      <c r="L235" s="41" t="n"/>
      <c r="M235" s="73" t="n"/>
      <c r="N235" s="41" t="n"/>
      <c r="O235" s="39">
        <f>IFERROR(IF(COUNTA(A235,C235:N235)=0,"",IF(A235="","Missing transaction date",IF(C235="","Missing scenario",IF(D235="","Missing department",IF(E235="","Missing P&amp;L section",IF(F235="","Missing P&amp;L line",IF(ISBLANK(I235),"Missing amount",IF(I235=0,"Zero amount",IF(OR(A235&lt;DATE(2026,1,1),A235&gt;DATE(2026,12,31)),"Date outside 2026",IF(AND(K235&lt;&gt;"",COUNTIF($K$7:$K$506,K235)&gt;1),"Duplicate source reference","OK")))))))))),"")</f>
        <v/>
      </c>
    </row>
    <row r="236">
      <c r="A236" s="73" t="n"/>
      <c r="B236" s="71">
        <f>IFERROR(IF(A236="","",A236-DAY(A236)+1),"")</f>
        <v/>
      </c>
      <c r="C236" s="41" t="n"/>
      <c r="D236" s="41" t="n"/>
      <c r="E236" s="41" t="n"/>
      <c r="F236" s="41" t="n"/>
      <c r="G236" s="41" t="n"/>
      <c r="H236" s="41" t="n"/>
      <c r="I236" s="74" t="n"/>
      <c r="J236" s="41" t="n"/>
      <c r="K236" s="41" t="n"/>
      <c r="L236" s="41" t="n"/>
      <c r="M236" s="73" t="n"/>
      <c r="N236" s="41" t="n"/>
      <c r="O236" s="39">
        <f>IFERROR(IF(COUNTA(A236,C236:N236)=0,"",IF(A236="","Missing transaction date",IF(C236="","Missing scenario",IF(D236="","Missing department",IF(E236="","Missing P&amp;L section",IF(F236="","Missing P&amp;L line",IF(ISBLANK(I236),"Missing amount",IF(I236=0,"Zero amount",IF(OR(A236&lt;DATE(2026,1,1),A236&gt;DATE(2026,12,31)),"Date outside 2026",IF(AND(K236&lt;&gt;"",COUNTIF($K$7:$K$506,K236)&gt;1),"Duplicate source reference","OK")))))))))),"")</f>
        <v/>
      </c>
    </row>
    <row r="237">
      <c r="A237" s="73" t="n"/>
      <c r="B237" s="71">
        <f>IFERROR(IF(A237="","",A237-DAY(A237)+1),"")</f>
        <v/>
      </c>
      <c r="C237" s="41" t="n"/>
      <c r="D237" s="41" t="n"/>
      <c r="E237" s="41" t="n"/>
      <c r="F237" s="41" t="n"/>
      <c r="G237" s="41" t="n"/>
      <c r="H237" s="41" t="n"/>
      <c r="I237" s="74" t="n"/>
      <c r="J237" s="41" t="n"/>
      <c r="K237" s="41" t="n"/>
      <c r="L237" s="41" t="n"/>
      <c r="M237" s="73" t="n"/>
      <c r="N237" s="41" t="n"/>
      <c r="O237" s="39">
        <f>IFERROR(IF(COUNTA(A237,C237:N237)=0,"",IF(A237="","Missing transaction date",IF(C237="","Missing scenario",IF(D237="","Missing department",IF(E237="","Missing P&amp;L section",IF(F237="","Missing P&amp;L line",IF(ISBLANK(I237),"Missing amount",IF(I237=0,"Zero amount",IF(OR(A237&lt;DATE(2026,1,1),A237&gt;DATE(2026,12,31)),"Date outside 2026",IF(AND(K237&lt;&gt;"",COUNTIF($K$7:$K$506,K237)&gt;1),"Duplicate source reference","OK")))))))))),"")</f>
        <v/>
      </c>
    </row>
    <row r="238">
      <c r="A238" s="73" t="n"/>
      <c r="B238" s="71">
        <f>IFERROR(IF(A238="","",A238-DAY(A238)+1),"")</f>
        <v/>
      </c>
      <c r="C238" s="41" t="n"/>
      <c r="D238" s="41" t="n"/>
      <c r="E238" s="41" t="n"/>
      <c r="F238" s="41" t="n"/>
      <c r="G238" s="41" t="n"/>
      <c r="H238" s="41" t="n"/>
      <c r="I238" s="74" t="n"/>
      <c r="J238" s="41" t="n"/>
      <c r="K238" s="41" t="n"/>
      <c r="L238" s="41" t="n"/>
      <c r="M238" s="73" t="n"/>
      <c r="N238" s="41" t="n"/>
      <c r="O238" s="39">
        <f>IFERROR(IF(COUNTA(A238,C238:N238)=0,"",IF(A238="","Missing transaction date",IF(C238="","Missing scenario",IF(D238="","Missing department",IF(E238="","Missing P&amp;L section",IF(F238="","Missing P&amp;L line",IF(ISBLANK(I238),"Missing amount",IF(I238=0,"Zero amount",IF(OR(A238&lt;DATE(2026,1,1),A238&gt;DATE(2026,12,31)),"Date outside 2026",IF(AND(K238&lt;&gt;"",COUNTIF($K$7:$K$506,K238)&gt;1),"Duplicate source reference","OK")))))))))),"")</f>
        <v/>
      </c>
    </row>
    <row r="239">
      <c r="A239" s="73" t="n"/>
      <c r="B239" s="71">
        <f>IFERROR(IF(A239="","",A239-DAY(A239)+1),"")</f>
        <v/>
      </c>
      <c r="C239" s="41" t="n"/>
      <c r="D239" s="41" t="n"/>
      <c r="E239" s="41" t="n"/>
      <c r="F239" s="41" t="n"/>
      <c r="G239" s="41" t="n"/>
      <c r="H239" s="41" t="n"/>
      <c r="I239" s="74" t="n"/>
      <c r="J239" s="41" t="n"/>
      <c r="K239" s="41" t="n"/>
      <c r="L239" s="41" t="n"/>
      <c r="M239" s="73" t="n"/>
      <c r="N239" s="41" t="n"/>
      <c r="O239" s="39">
        <f>IFERROR(IF(COUNTA(A239,C239:N239)=0,"",IF(A239="","Missing transaction date",IF(C239="","Missing scenario",IF(D239="","Missing department",IF(E239="","Missing P&amp;L section",IF(F239="","Missing P&amp;L line",IF(ISBLANK(I239),"Missing amount",IF(I239=0,"Zero amount",IF(OR(A239&lt;DATE(2026,1,1),A239&gt;DATE(2026,12,31)),"Date outside 2026",IF(AND(K239&lt;&gt;"",COUNTIF($K$7:$K$506,K239)&gt;1),"Duplicate source reference","OK")))))))))),"")</f>
        <v/>
      </c>
    </row>
    <row r="240">
      <c r="A240" s="73" t="n"/>
      <c r="B240" s="71">
        <f>IFERROR(IF(A240="","",A240-DAY(A240)+1),"")</f>
        <v/>
      </c>
      <c r="C240" s="41" t="n"/>
      <c r="D240" s="41" t="n"/>
      <c r="E240" s="41" t="n"/>
      <c r="F240" s="41" t="n"/>
      <c r="G240" s="41" t="n"/>
      <c r="H240" s="41" t="n"/>
      <c r="I240" s="74" t="n"/>
      <c r="J240" s="41" t="n"/>
      <c r="K240" s="41" t="n"/>
      <c r="L240" s="41" t="n"/>
      <c r="M240" s="73" t="n"/>
      <c r="N240" s="41" t="n"/>
      <c r="O240" s="39">
        <f>IFERROR(IF(COUNTA(A240,C240:N240)=0,"",IF(A240="","Missing transaction date",IF(C240="","Missing scenario",IF(D240="","Missing department",IF(E240="","Missing P&amp;L section",IF(F240="","Missing P&amp;L line",IF(ISBLANK(I240),"Missing amount",IF(I240=0,"Zero amount",IF(OR(A240&lt;DATE(2026,1,1),A240&gt;DATE(2026,12,31)),"Date outside 2026",IF(AND(K240&lt;&gt;"",COUNTIF($K$7:$K$506,K240)&gt;1),"Duplicate source reference","OK")))))))))),"")</f>
        <v/>
      </c>
    </row>
    <row r="241">
      <c r="A241" s="73" t="n"/>
      <c r="B241" s="71">
        <f>IFERROR(IF(A241="","",A241-DAY(A241)+1),"")</f>
        <v/>
      </c>
      <c r="C241" s="41" t="n"/>
      <c r="D241" s="41" t="n"/>
      <c r="E241" s="41" t="n"/>
      <c r="F241" s="41" t="n"/>
      <c r="G241" s="41" t="n"/>
      <c r="H241" s="41" t="n"/>
      <c r="I241" s="74" t="n"/>
      <c r="J241" s="41" t="n"/>
      <c r="K241" s="41" t="n"/>
      <c r="L241" s="41" t="n"/>
      <c r="M241" s="73" t="n"/>
      <c r="N241" s="41" t="n"/>
      <c r="O241" s="39">
        <f>IFERROR(IF(COUNTA(A241,C241:N241)=0,"",IF(A241="","Missing transaction date",IF(C241="","Missing scenario",IF(D241="","Missing department",IF(E241="","Missing P&amp;L section",IF(F241="","Missing P&amp;L line",IF(ISBLANK(I241),"Missing amount",IF(I241=0,"Zero amount",IF(OR(A241&lt;DATE(2026,1,1),A241&gt;DATE(2026,12,31)),"Date outside 2026",IF(AND(K241&lt;&gt;"",COUNTIF($K$7:$K$506,K241)&gt;1),"Duplicate source reference","OK")))))))))),"")</f>
        <v/>
      </c>
    </row>
    <row r="242">
      <c r="A242" s="73" t="n"/>
      <c r="B242" s="71">
        <f>IFERROR(IF(A242="","",A242-DAY(A242)+1),"")</f>
        <v/>
      </c>
      <c r="C242" s="41" t="n"/>
      <c r="D242" s="41" t="n"/>
      <c r="E242" s="41" t="n"/>
      <c r="F242" s="41" t="n"/>
      <c r="G242" s="41" t="n"/>
      <c r="H242" s="41" t="n"/>
      <c r="I242" s="74" t="n"/>
      <c r="J242" s="41" t="n"/>
      <c r="K242" s="41" t="n"/>
      <c r="L242" s="41" t="n"/>
      <c r="M242" s="73" t="n"/>
      <c r="N242" s="41" t="n"/>
      <c r="O242" s="39">
        <f>IFERROR(IF(COUNTA(A242,C242:N242)=0,"",IF(A242="","Missing transaction date",IF(C242="","Missing scenario",IF(D242="","Missing department",IF(E242="","Missing P&amp;L section",IF(F242="","Missing P&amp;L line",IF(ISBLANK(I242),"Missing amount",IF(I242=0,"Zero amount",IF(OR(A242&lt;DATE(2026,1,1),A242&gt;DATE(2026,12,31)),"Date outside 2026",IF(AND(K242&lt;&gt;"",COUNTIF($K$7:$K$506,K242)&gt;1),"Duplicate source reference","OK")))))))))),"")</f>
        <v/>
      </c>
    </row>
    <row r="243">
      <c r="A243" s="73" t="n"/>
      <c r="B243" s="71">
        <f>IFERROR(IF(A243="","",A243-DAY(A243)+1),"")</f>
        <v/>
      </c>
      <c r="C243" s="41" t="n"/>
      <c r="D243" s="41" t="n"/>
      <c r="E243" s="41" t="n"/>
      <c r="F243" s="41" t="n"/>
      <c r="G243" s="41" t="n"/>
      <c r="H243" s="41" t="n"/>
      <c r="I243" s="74" t="n"/>
      <c r="J243" s="41" t="n"/>
      <c r="K243" s="41" t="n"/>
      <c r="L243" s="41" t="n"/>
      <c r="M243" s="73" t="n"/>
      <c r="N243" s="41" t="n"/>
      <c r="O243" s="39">
        <f>IFERROR(IF(COUNTA(A243,C243:N243)=0,"",IF(A243="","Missing transaction date",IF(C243="","Missing scenario",IF(D243="","Missing department",IF(E243="","Missing P&amp;L section",IF(F243="","Missing P&amp;L line",IF(ISBLANK(I243),"Missing amount",IF(I243=0,"Zero amount",IF(OR(A243&lt;DATE(2026,1,1),A243&gt;DATE(2026,12,31)),"Date outside 2026",IF(AND(K243&lt;&gt;"",COUNTIF($K$7:$K$506,K243)&gt;1),"Duplicate source reference","OK")))))))))),"")</f>
        <v/>
      </c>
    </row>
    <row r="244">
      <c r="A244" s="73" t="n"/>
      <c r="B244" s="71">
        <f>IFERROR(IF(A244="","",A244-DAY(A244)+1),"")</f>
        <v/>
      </c>
      <c r="C244" s="41" t="n"/>
      <c r="D244" s="41" t="n"/>
      <c r="E244" s="41" t="n"/>
      <c r="F244" s="41" t="n"/>
      <c r="G244" s="41" t="n"/>
      <c r="H244" s="41" t="n"/>
      <c r="I244" s="74" t="n"/>
      <c r="J244" s="41" t="n"/>
      <c r="K244" s="41" t="n"/>
      <c r="L244" s="41" t="n"/>
      <c r="M244" s="73" t="n"/>
      <c r="N244" s="41" t="n"/>
      <c r="O244" s="39">
        <f>IFERROR(IF(COUNTA(A244,C244:N244)=0,"",IF(A244="","Missing transaction date",IF(C244="","Missing scenario",IF(D244="","Missing department",IF(E244="","Missing P&amp;L section",IF(F244="","Missing P&amp;L line",IF(ISBLANK(I244),"Missing amount",IF(I244=0,"Zero amount",IF(OR(A244&lt;DATE(2026,1,1),A244&gt;DATE(2026,12,31)),"Date outside 2026",IF(AND(K244&lt;&gt;"",COUNTIF($K$7:$K$506,K244)&gt;1),"Duplicate source reference","OK")))))))))),"")</f>
        <v/>
      </c>
    </row>
    <row r="245">
      <c r="A245" s="73" t="n"/>
      <c r="B245" s="71">
        <f>IFERROR(IF(A245="","",A245-DAY(A245)+1),"")</f>
        <v/>
      </c>
      <c r="C245" s="41" t="n"/>
      <c r="D245" s="41" t="n"/>
      <c r="E245" s="41" t="n"/>
      <c r="F245" s="41" t="n"/>
      <c r="G245" s="41" t="n"/>
      <c r="H245" s="41" t="n"/>
      <c r="I245" s="74" t="n"/>
      <c r="J245" s="41" t="n"/>
      <c r="K245" s="41" t="n"/>
      <c r="L245" s="41" t="n"/>
      <c r="M245" s="73" t="n"/>
      <c r="N245" s="41" t="n"/>
      <c r="O245" s="39">
        <f>IFERROR(IF(COUNTA(A245,C245:N245)=0,"",IF(A245="","Missing transaction date",IF(C245="","Missing scenario",IF(D245="","Missing department",IF(E245="","Missing P&amp;L section",IF(F245="","Missing P&amp;L line",IF(ISBLANK(I245),"Missing amount",IF(I245=0,"Zero amount",IF(OR(A245&lt;DATE(2026,1,1),A245&gt;DATE(2026,12,31)),"Date outside 2026",IF(AND(K245&lt;&gt;"",COUNTIF($K$7:$K$506,K245)&gt;1),"Duplicate source reference","OK")))))))))),"")</f>
        <v/>
      </c>
    </row>
    <row r="246">
      <c r="A246" s="73" t="n"/>
      <c r="B246" s="71">
        <f>IFERROR(IF(A246="","",A246-DAY(A246)+1),"")</f>
        <v/>
      </c>
      <c r="C246" s="41" t="n"/>
      <c r="D246" s="41" t="n"/>
      <c r="E246" s="41" t="n"/>
      <c r="F246" s="41" t="n"/>
      <c r="G246" s="41" t="n"/>
      <c r="H246" s="41" t="n"/>
      <c r="I246" s="74" t="n"/>
      <c r="J246" s="41" t="n"/>
      <c r="K246" s="41" t="n"/>
      <c r="L246" s="41" t="n"/>
      <c r="M246" s="73" t="n"/>
      <c r="N246" s="41" t="n"/>
      <c r="O246" s="39">
        <f>IFERROR(IF(COUNTA(A246,C246:N246)=0,"",IF(A246="","Missing transaction date",IF(C246="","Missing scenario",IF(D246="","Missing department",IF(E246="","Missing P&amp;L section",IF(F246="","Missing P&amp;L line",IF(ISBLANK(I246),"Missing amount",IF(I246=0,"Zero amount",IF(OR(A246&lt;DATE(2026,1,1),A246&gt;DATE(2026,12,31)),"Date outside 2026",IF(AND(K246&lt;&gt;"",COUNTIF($K$7:$K$506,K246)&gt;1),"Duplicate source reference","OK")))))))))),"")</f>
        <v/>
      </c>
    </row>
    <row r="247">
      <c r="A247" s="73" t="n"/>
      <c r="B247" s="71">
        <f>IFERROR(IF(A247="","",A247-DAY(A247)+1),"")</f>
        <v/>
      </c>
      <c r="C247" s="41" t="n"/>
      <c r="D247" s="41" t="n"/>
      <c r="E247" s="41" t="n"/>
      <c r="F247" s="41" t="n"/>
      <c r="G247" s="41" t="n"/>
      <c r="H247" s="41" t="n"/>
      <c r="I247" s="74" t="n"/>
      <c r="J247" s="41" t="n"/>
      <c r="K247" s="41" t="n"/>
      <c r="L247" s="41" t="n"/>
      <c r="M247" s="73" t="n"/>
      <c r="N247" s="41" t="n"/>
      <c r="O247" s="39">
        <f>IFERROR(IF(COUNTA(A247,C247:N247)=0,"",IF(A247="","Missing transaction date",IF(C247="","Missing scenario",IF(D247="","Missing department",IF(E247="","Missing P&amp;L section",IF(F247="","Missing P&amp;L line",IF(ISBLANK(I247),"Missing amount",IF(I247=0,"Zero amount",IF(OR(A247&lt;DATE(2026,1,1),A247&gt;DATE(2026,12,31)),"Date outside 2026",IF(AND(K247&lt;&gt;"",COUNTIF($K$7:$K$506,K247)&gt;1),"Duplicate source reference","OK")))))))))),"")</f>
        <v/>
      </c>
    </row>
    <row r="248">
      <c r="A248" s="73" t="n"/>
      <c r="B248" s="71">
        <f>IFERROR(IF(A248="","",A248-DAY(A248)+1),"")</f>
        <v/>
      </c>
      <c r="C248" s="41" t="n"/>
      <c r="D248" s="41" t="n"/>
      <c r="E248" s="41" t="n"/>
      <c r="F248" s="41" t="n"/>
      <c r="G248" s="41" t="n"/>
      <c r="H248" s="41" t="n"/>
      <c r="I248" s="74" t="n"/>
      <c r="J248" s="41" t="n"/>
      <c r="K248" s="41" t="n"/>
      <c r="L248" s="41" t="n"/>
      <c r="M248" s="73" t="n"/>
      <c r="N248" s="41" t="n"/>
      <c r="O248" s="39">
        <f>IFERROR(IF(COUNTA(A248,C248:N248)=0,"",IF(A248="","Missing transaction date",IF(C248="","Missing scenario",IF(D248="","Missing department",IF(E248="","Missing P&amp;L section",IF(F248="","Missing P&amp;L line",IF(ISBLANK(I248),"Missing amount",IF(I248=0,"Zero amount",IF(OR(A248&lt;DATE(2026,1,1),A248&gt;DATE(2026,12,31)),"Date outside 2026",IF(AND(K248&lt;&gt;"",COUNTIF($K$7:$K$506,K248)&gt;1),"Duplicate source reference","OK")))))))))),"")</f>
        <v/>
      </c>
    </row>
    <row r="249">
      <c r="A249" s="73" t="n"/>
      <c r="B249" s="71">
        <f>IFERROR(IF(A249="","",A249-DAY(A249)+1),"")</f>
        <v/>
      </c>
      <c r="C249" s="41" t="n"/>
      <c r="D249" s="41" t="n"/>
      <c r="E249" s="41" t="n"/>
      <c r="F249" s="41" t="n"/>
      <c r="G249" s="41" t="n"/>
      <c r="H249" s="41" t="n"/>
      <c r="I249" s="74" t="n"/>
      <c r="J249" s="41" t="n"/>
      <c r="K249" s="41" t="n"/>
      <c r="L249" s="41" t="n"/>
      <c r="M249" s="73" t="n"/>
      <c r="N249" s="41" t="n"/>
      <c r="O249" s="39">
        <f>IFERROR(IF(COUNTA(A249,C249:N249)=0,"",IF(A249="","Missing transaction date",IF(C249="","Missing scenario",IF(D249="","Missing department",IF(E249="","Missing P&amp;L section",IF(F249="","Missing P&amp;L line",IF(ISBLANK(I249),"Missing amount",IF(I249=0,"Zero amount",IF(OR(A249&lt;DATE(2026,1,1),A249&gt;DATE(2026,12,31)),"Date outside 2026",IF(AND(K249&lt;&gt;"",COUNTIF($K$7:$K$506,K249)&gt;1),"Duplicate source reference","OK")))))))))),"")</f>
        <v/>
      </c>
    </row>
    <row r="250">
      <c r="A250" s="73" t="n"/>
      <c r="B250" s="71">
        <f>IFERROR(IF(A250="","",A250-DAY(A250)+1),"")</f>
        <v/>
      </c>
      <c r="C250" s="41" t="n"/>
      <c r="D250" s="41" t="n"/>
      <c r="E250" s="41" t="n"/>
      <c r="F250" s="41" t="n"/>
      <c r="G250" s="41" t="n"/>
      <c r="H250" s="41" t="n"/>
      <c r="I250" s="74" t="n"/>
      <c r="J250" s="41" t="n"/>
      <c r="K250" s="41" t="n"/>
      <c r="L250" s="41" t="n"/>
      <c r="M250" s="73" t="n"/>
      <c r="N250" s="41" t="n"/>
      <c r="O250" s="39">
        <f>IFERROR(IF(COUNTA(A250,C250:N250)=0,"",IF(A250="","Missing transaction date",IF(C250="","Missing scenario",IF(D250="","Missing department",IF(E250="","Missing P&amp;L section",IF(F250="","Missing P&amp;L line",IF(ISBLANK(I250),"Missing amount",IF(I250=0,"Zero amount",IF(OR(A250&lt;DATE(2026,1,1),A250&gt;DATE(2026,12,31)),"Date outside 2026",IF(AND(K250&lt;&gt;"",COUNTIF($K$7:$K$506,K250)&gt;1),"Duplicate source reference","OK")))))))))),"")</f>
        <v/>
      </c>
    </row>
    <row r="251">
      <c r="A251" s="73" t="n"/>
      <c r="B251" s="71">
        <f>IFERROR(IF(A251="","",A251-DAY(A251)+1),"")</f>
        <v/>
      </c>
      <c r="C251" s="41" t="n"/>
      <c r="D251" s="41" t="n"/>
      <c r="E251" s="41" t="n"/>
      <c r="F251" s="41" t="n"/>
      <c r="G251" s="41" t="n"/>
      <c r="H251" s="41" t="n"/>
      <c r="I251" s="74" t="n"/>
      <c r="J251" s="41" t="n"/>
      <c r="K251" s="41" t="n"/>
      <c r="L251" s="41" t="n"/>
      <c r="M251" s="73" t="n"/>
      <c r="N251" s="41" t="n"/>
      <c r="O251" s="39">
        <f>IFERROR(IF(COUNTA(A251,C251:N251)=0,"",IF(A251="","Missing transaction date",IF(C251="","Missing scenario",IF(D251="","Missing department",IF(E251="","Missing P&amp;L section",IF(F251="","Missing P&amp;L line",IF(ISBLANK(I251),"Missing amount",IF(I251=0,"Zero amount",IF(OR(A251&lt;DATE(2026,1,1),A251&gt;DATE(2026,12,31)),"Date outside 2026",IF(AND(K251&lt;&gt;"",COUNTIF($K$7:$K$506,K251)&gt;1),"Duplicate source reference","OK")))))))))),"")</f>
        <v/>
      </c>
    </row>
    <row r="252">
      <c r="A252" s="73" t="n"/>
      <c r="B252" s="71">
        <f>IFERROR(IF(A252="","",A252-DAY(A252)+1),"")</f>
        <v/>
      </c>
      <c r="C252" s="41" t="n"/>
      <c r="D252" s="41" t="n"/>
      <c r="E252" s="41" t="n"/>
      <c r="F252" s="41" t="n"/>
      <c r="G252" s="41" t="n"/>
      <c r="H252" s="41" t="n"/>
      <c r="I252" s="74" t="n"/>
      <c r="J252" s="41" t="n"/>
      <c r="K252" s="41" t="n"/>
      <c r="L252" s="41" t="n"/>
      <c r="M252" s="73" t="n"/>
      <c r="N252" s="41" t="n"/>
      <c r="O252" s="39">
        <f>IFERROR(IF(COUNTA(A252,C252:N252)=0,"",IF(A252="","Missing transaction date",IF(C252="","Missing scenario",IF(D252="","Missing department",IF(E252="","Missing P&amp;L section",IF(F252="","Missing P&amp;L line",IF(ISBLANK(I252),"Missing amount",IF(I252=0,"Zero amount",IF(OR(A252&lt;DATE(2026,1,1),A252&gt;DATE(2026,12,31)),"Date outside 2026",IF(AND(K252&lt;&gt;"",COUNTIF($K$7:$K$506,K252)&gt;1),"Duplicate source reference","OK")))))))))),"")</f>
        <v/>
      </c>
    </row>
    <row r="253">
      <c r="A253" s="73" t="n"/>
      <c r="B253" s="71">
        <f>IFERROR(IF(A253="","",A253-DAY(A253)+1),"")</f>
        <v/>
      </c>
      <c r="C253" s="41" t="n"/>
      <c r="D253" s="41" t="n"/>
      <c r="E253" s="41" t="n"/>
      <c r="F253" s="41" t="n"/>
      <c r="G253" s="41" t="n"/>
      <c r="H253" s="41" t="n"/>
      <c r="I253" s="74" t="n"/>
      <c r="J253" s="41" t="n"/>
      <c r="K253" s="41" t="n"/>
      <c r="L253" s="41" t="n"/>
      <c r="M253" s="73" t="n"/>
      <c r="N253" s="41" t="n"/>
      <c r="O253" s="39">
        <f>IFERROR(IF(COUNTA(A253,C253:N253)=0,"",IF(A253="","Missing transaction date",IF(C253="","Missing scenario",IF(D253="","Missing department",IF(E253="","Missing P&amp;L section",IF(F253="","Missing P&amp;L line",IF(ISBLANK(I253),"Missing amount",IF(I253=0,"Zero amount",IF(OR(A253&lt;DATE(2026,1,1),A253&gt;DATE(2026,12,31)),"Date outside 2026",IF(AND(K253&lt;&gt;"",COUNTIF($K$7:$K$506,K253)&gt;1),"Duplicate source reference","OK")))))))))),"")</f>
        <v/>
      </c>
    </row>
    <row r="254">
      <c r="A254" s="73" t="n"/>
      <c r="B254" s="71">
        <f>IFERROR(IF(A254="","",A254-DAY(A254)+1),"")</f>
        <v/>
      </c>
      <c r="C254" s="41" t="n"/>
      <c r="D254" s="41" t="n"/>
      <c r="E254" s="41" t="n"/>
      <c r="F254" s="41" t="n"/>
      <c r="G254" s="41" t="n"/>
      <c r="H254" s="41" t="n"/>
      <c r="I254" s="74" t="n"/>
      <c r="J254" s="41" t="n"/>
      <c r="K254" s="41" t="n"/>
      <c r="L254" s="41" t="n"/>
      <c r="M254" s="73" t="n"/>
      <c r="N254" s="41" t="n"/>
      <c r="O254" s="39">
        <f>IFERROR(IF(COUNTA(A254,C254:N254)=0,"",IF(A254="","Missing transaction date",IF(C254="","Missing scenario",IF(D254="","Missing department",IF(E254="","Missing P&amp;L section",IF(F254="","Missing P&amp;L line",IF(ISBLANK(I254),"Missing amount",IF(I254=0,"Zero amount",IF(OR(A254&lt;DATE(2026,1,1),A254&gt;DATE(2026,12,31)),"Date outside 2026",IF(AND(K254&lt;&gt;"",COUNTIF($K$7:$K$506,K254)&gt;1),"Duplicate source reference","OK")))))))))),"")</f>
        <v/>
      </c>
    </row>
    <row r="255">
      <c r="A255" s="73" t="n"/>
      <c r="B255" s="71">
        <f>IFERROR(IF(A255="","",A255-DAY(A255)+1),"")</f>
        <v/>
      </c>
      <c r="C255" s="41" t="n"/>
      <c r="D255" s="41" t="n"/>
      <c r="E255" s="41" t="n"/>
      <c r="F255" s="41" t="n"/>
      <c r="G255" s="41" t="n"/>
      <c r="H255" s="41" t="n"/>
      <c r="I255" s="74" t="n"/>
      <c r="J255" s="41" t="n"/>
      <c r="K255" s="41" t="n"/>
      <c r="L255" s="41" t="n"/>
      <c r="M255" s="73" t="n"/>
      <c r="N255" s="41" t="n"/>
      <c r="O255" s="39">
        <f>IFERROR(IF(COUNTA(A255,C255:N255)=0,"",IF(A255="","Missing transaction date",IF(C255="","Missing scenario",IF(D255="","Missing department",IF(E255="","Missing P&amp;L section",IF(F255="","Missing P&amp;L line",IF(ISBLANK(I255),"Missing amount",IF(I255=0,"Zero amount",IF(OR(A255&lt;DATE(2026,1,1),A255&gt;DATE(2026,12,31)),"Date outside 2026",IF(AND(K255&lt;&gt;"",COUNTIF($K$7:$K$506,K255)&gt;1),"Duplicate source reference","OK")))))))))),"")</f>
        <v/>
      </c>
    </row>
    <row r="256">
      <c r="A256" s="73" t="n"/>
      <c r="B256" s="71">
        <f>IFERROR(IF(A256="","",A256-DAY(A256)+1),"")</f>
        <v/>
      </c>
      <c r="C256" s="41" t="n"/>
      <c r="D256" s="41" t="n"/>
      <c r="E256" s="41" t="n"/>
      <c r="F256" s="41" t="n"/>
      <c r="G256" s="41" t="n"/>
      <c r="H256" s="41" t="n"/>
      <c r="I256" s="74" t="n"/>
      <c r="J256" s="41" t="n"/>
      <c r="K256" s="41" t="n"/>
      <c r="L256" s="41" t="n"/>
      <c r="M256" s="73" t="n"/>
      <c r="N256" s="41" t="n"/>
      <c r="O256" s="39">
        <f>IFERROR(IF(COUNTA(A256,C256:N256)=0,"",IF(A256="","Missing transaction date",IF(C256="","Missing scenario",IF(D256="","Missing department",IF(E256="","Missing P&amp;L section",IF(F256="","Missing P&amp;L line",IF(ISBLANK(I256),"Missing amount",IF(I256=0,"Zero amount",IF(OR(A256&lt;DATE(2026,1,1),A256&gt;DATE(2026,12,31)),"Date outside 2026",IF(AND(K256&lt;&gt;"",COUNTIF($K$7:$K$506,K256)&gt;1),"Duplicate source reference","OK")))))))))),"")</f>
        <v/>
      </c>
    </row>
    <row r="257">
      <c r="A257" s="73" t="n"/>
      <c r="B257" s="71">
        <f>IFERROR(IF(A257="","",A257-DAY(A257)+1),"")</f>
        <v/>
      </c>
      <c r="C257" s="41" t="n"/>
      <c r="D257" s="41" t="n"/>
      <c r="E257" s="41" t="n"/>
      <c r="F257" s="41" t="n"/>
      <c r="G257" s="41" t="n"/>
      <c r="H257" s="41" t="n"/>
      <c r="I257" s="74" t="n"/>
      <c r="J257" s="41" t="n"/>
      <c r="K257" s="41" t="n"/>
      <c r="L257" s="41" t="n"/>
      <c r="M257" s="73" t="n"/>
      <c r="N257" s="41" t="n"/>
      <c r="O257" s="39">
        <f>IFERROR(IF(COUNTA(A257,C257:N257)=0,"",IF(A257="","Missing transaction date",IF(C257="","Missing scenario",IF(D257="","Missing department",IF(E257="","Missing P&amp;L section",IF(F257="","Missing P&amp;L line",IF(ISBLANK(I257),"Missing amount",IF(I257=0,"Zero amount",IF(OR(A257&lt;DATE(2026,1,1),A257&gt;DATE(2026,12,31)),"Date outside 2026",IF(AND(K257&lt;&gt;"",COUNTIF($K$7:$K$506,K257)&gt;1),"Duplicate source reference","OK")))))))))),"")</f>
        <v/>
      </c>
    </row>
    <row r="258">
      <c r="A258" s="73" t="n"/>
      <c r="B258" s="71">
        <f>IFERROR(IF(A258="","",A258-DAY(A258)+1),"")</f>
        <v/>
      </c>
      <c r="C258" s="41" t="n"/>
      <c r="D258" s="41" t="n"/>
      <c r="E258" s="41" t="n"/>
      <c r="F258" s="41" t="n"/>
      <c r="G258" s="41" t="n"/>
      <c r="H258" s="41" t="n"/>
      <c r="I258" s="74" t="n"/>
      <c r="J258" s="41" t="n"/>
      <c r="K258" s="41" t="n"/>
      <c r="L258" s="41" t="n"/>
      <c r="M258" s="73" t="n"/>
      <c r="N258" s="41" t="n"/>
      <c r="O258" s="39">
        <f>IFERROR(IF(COUNTA(A258,C258:N258)=0,"",IF(A258="","Missing transaction date",IF(C258="","Missing scenario",IF(D258="","Missing department",IF(E258="","Missing P&amp;L section",IF(F258="","Missing P&amp;L line",IF(ISBLANK(I258),"Missing amount",IF(I258=0,"Zero amount",IF(OR(A258&lt;DATE(2026,1,1),A258&gt;DATE(2026,12,31)),"Date outside 2026",IF(AND(K258&lt;&gt;"",COUNTIF($K$7:$K$506,K258)&gt;1),"Duplicate source reference","OK")))))))))),"")</f>
        <v/>
      </c>
    </row>
    <row r="259">
      <c r="A259" s="73" t="n"/>
      <c r="B259" s="71">
        <f>IFERROR(IF(A259="","",A259-DAY(A259)+1),"")</f>
        <v/>
      </c>
      <c r="C259" s="41" t="n"/>
      <c r="D259" s="41" t="n"/>
      <c r="E259" s="41" t="n"/>
      <c r="F259" s="41" t="n"/>
      <c r="G259" s="41" t="n"/>
      <c r="H259" s="41" t="n"/>
      <c r="I259" s="74" t="n"/>
      <c r="J259" s="41" t="n"/>
      <c r="K259" s="41" t="n"/>
      <c r="L259" s="41" t="n"/>
      <c r="M259" s="73" t="n"/>
      <c r="N259" s="41" t="n"/>
      <c r="O259" s="39">
        <f>IFERROR(IF(COUNTA(A259,C259:N259)=0,"",IF(A259="","Missing transaction date",IF(C259="","Missing scenario",IF(D259="","Missing department",IF(E259="","Missing P&amp;L section",IF(F259="","Missing P&amp;L line",IF(ISBLANK(I259),"Missing amount",IF(I259=0,"Zero amount",IF(OR(A259&lt;DATE(2026,1,1),A259&gt;DATE(2026,12,31)),"Date outside 2026",IF(AND(K259&lt;&gt;"",COUNTIF($K$7:$K$506,K259)&gt;1),"Duplicate source reference","OK")))))))))),"")</f>
        <v/>
      </c>
    </row>
    <row r="260">
      <c r="A260" s="73" t="n"/>
      <c r="B260" s="71">
        <f>IFERROR(IF(A260="","",A260-DAY(A260)+1),"")</f>
        <v/>
      </c>
      <c r="C260" s="41" t="n"/>
      <c r="D260" s="41" t="n"/>
      <c r="E260" s="41" t="n"/>
      <c r="F260" s="41" t="n"/>
      <c r="G260" s="41" t="n"/>
      <c r="H260" s="41" t="n"/>
      <c r="I260" s="74" t="n"/>
      <c r="J260" s="41" t="n"/>
      <c r="K260" s="41" t="n"/>
      <c r="L260" s="41" t="n"/>
      <c r="M260" s="73" t="n"/>
      <c r="N260" s="41" t="n"/>
      <c r="O260" s="39">
        <f>IFERROR(IF(COUNTA(A260,C260:N260)=0,"",IF(A260="","Missing transaction date",IF(C260="","Missing scenario",IF(D260="","Missing department",IF(E260="","Missing P&amp;L section",IF(F260="","Missing P&amp;L line",IF(ISBLANK(I260),"Missing amount",IF(I260=0,"Zero amount",IF(OR(A260&lt;DATE(2026,1,1),A260&gt;DATE(2026,12,31)),"Date outside 2026",IF(AND(K260&lt;&gt;"",COUNTIF($K$7:$K$506,K260)&gt;1),"Duplicate source reference","OK")))))))))),"")</f>
        <v/>
      </c>
    </row>
    <row r="261">
      <c r="A261" s="73" t="n"/>
      <c r="B261" s="71">
        <f>IFERROR(IF(A261="","",A261-DAY(A261)+1),"")</f>
        <v/>
      </c>
      <c r="C261" s="41" t="n"/>
      <c r="D261" s="41" t="n"/>
      <c r="E261" s="41" t="n"/>
      <c r="F261" s="41" t="n"/>
      <c r="G261" s="41" t="n"/>
      <c r="H261" s="41" t="n"/>
      <c r="I261" s="74" t="n"/>
      <c r="J261" s="41" t="n"/>
      <c r="K261" s="41" t="n"/>
      <c r="L261" s="41" t="n"/>
      <c r="M261" s="73" t="n"/>
      <c r="N261" s="41" t="n"/>
      <c r="O261" s="39">
        <f>IFERROR(IF(COUNTA(A261,C261:N261)=0,"",IF(A261="","Missing transaction date",IF(C261="","Missing scenario",IF(D261="","Missing department",IF(E261="","Missing P&amp;L section",IF(F261="","Missing P&amp;L line",IF(ISBLANK(I261),"Missing amount",IF(I261=0,"Zero amount",IF(OR(A261&lt;DATE(2026,1,1),A261&gt;DATE(2026,12,31)),"Date outside 2026",IF(AND(K261&lt;&gt;"",COUNTIF($K$7:$K$506,K261)&gt;1),"Duplicate source reference","OK")))))))))),"")</f>
        <v/>
      </c>
    </row>
    <row r="262">
      <c r="A262" s="73" t="n"/>
      <c r="B262" s="71">
        <f>IFERROR(IF(A262="","",A262-DAY(A262)+1),"")</f>
        <v/>
      </c>
      <c r="C262" s="41" t="n"/>
      <c r="D262" s="41" t="n"/>
      <c r="E262" s="41" t="n"/>
      <c r="F262" s="41" t="n"/>
      <c r="G262" s="41" t="n"/>
      <c r="H262" s="41" t="n"/>
      <c r="I262" s="74" t="n"/>
      <c r="J262" s="41" t="n"/>
      <c r="K262" s="41" t="n"/>
      <c r="L262" s="41" t="n"/>
      <c r="M262" s="73" t="n"/>
      <c r="N262" s="41" t="n"/>
      <c r="O262" s="39">
        <f>IFERROR(IF(COUNTA(A262,C262:N262)=0,"",IF(A262="","Missing transaction date",IF(C262="","Missing scenario",IF(D262="","Missing department",IF(E262="","Missing P&amp;L section",IF(F262="","Missing P&amp;L line",IF(ISBLANK(I262),"Missing amount",IF(I262=0,"Zero amount",IF(OR(A262&lt;DATE(2026,1,1),A262&gt;DATE(2026,12,31)),"Date outside 2026",IF(AND(K262&lt;&gt;"",COUNTIF($K$7:$K$506,K262)&gt;1),"Duplicate source reference","OK")))))))))),"")</f>
        <v/>
      </c>
    </row>
    <row r="263">
      <c r="A263" s="73" t="n"/>
      <c r="B263" s="71">
        <f>IFERROR(IF(A263="","",A263-DAY(A263)+1),"")</f>
        <v/>
      </c>
      <c r="C263" s="41" t="n"/>
      <c r="D263" s="41" t="n"/>
      <c r="E263" s="41" t="n"/>
      <c r="F263" s="41" t="n"/>
      <c r="G263" s="41" t="n"/>
      <c r="H263" s="41" t="n"/>
      <c r="I263" s="74" t="n"/>
      <c r="J263" s="41" t="n"/>
      <c r="K263" s="41" t="n"/>
      <c r="L263" s="41" t="n"/>
      <c r="M263" s="73" t="n"/>
      <c r="N263" s="41" t="n"/>
      <c r="O263" s="39">
        <f>IFERROR(IF(COUNTA(A263,C263:N263)=0,"",IF(A263="","Missing transaction date",IF(C263="","Missing scenario",IF(D263="","Missing department",IF(E263="","Missing P&amp;L section",IF(F263="","Missing P&amp;L line",IF(ISBLANK(I263),"Missing amount",IF(I263=0,"Zero amount",IF(OR(A263&lt;DATE(2026,1,1),A263&gt;DATE(2026,12,31)),"Date outside 2026",IF(AND(K263&lt;&gt;"",COUNTIF($K$7:$K$506,K263)&gt;1),"Duplicate source reference","OK")))))))))),"")</f>
        <v/>
      </c>
    </row>
    <row r="264">
      <c r="A264" s="73" t="n"/>
      <c r="B264" s="71">
        <f>IFERROR(IF(A264="","",A264-DAY(A264)+1),"")</f>
        <v/>
      </c>
      <c r="C264" s="41" t="n"/>
      <c r="D264" s="41" t="n"/>
      <c r="E264" s="41" t="n"/>
      <c r="F264" s="41" t="n"/>
      <c r="G264" s="41" t="n"/>
      <c r="H264" s="41" t="n"/>
      <c r="I264" s="74" t="n"/>
      <c r="J264" s="41" t="n"/>
      <c r="K264" s="41" t="n"/>
      <c r="L264" s="41" t="n"/>
      <c r="M264" s="73" t="n"/>
      <c r="N264" s="41" t="n"/>
      <c r="O264" s="39">
        <f>IFERROR(IF(COUNTA(A264,C264:N264)=0,"",IF(A264="","Missing transaction date",IF(C264="","Missing scenario",IF(D264="","Missing department",IF(E264="","Missing P&amp;L section",IF(F264="","Missing P&amp;L line",IF(ISBLANK(I264),"Missing amount",IF(I264=0,"Zero amount",IF(OR(A264&lt;DATE(2026,1,1),A264&gt;DATE(2026,12,31)),"Date outside 2026",IF(AND(K264&lt;&gt;"",COUNTIF($K$7:$K$506,K264)&gt;1),"Duplicate source reference","OK")))))))))),"")</f>
        <v/>
      </c>
    </row>
    <row r="265">
      <c r="A265" s="73" t="n"/>
      <c r="B265" s="71">
        <f>IFERROR(IF(A265="","",A265-DAY(A265)+1),"")</f>
        <v/>
      </c>
      <c r="C265" s="41" t="n"/>
      <c r="D265" s="41" t="n"/>
      <c r="E265" s="41" t="n"/>
      <c r="F265" s="41" t="n"/>
      <c r="G265" s="41" t="n"/>
      <c r="H265" s="41" t="n"/>
      <c r="I265" s="74" t="n"/>
      <c r="J265" s="41" t="n"/>
      <c r="K265" s="41" t="n"/>
      <c r="L265" s="41" t="n"/>
      <c r="M265" s="73" t="n"/>
      <c r="N265" s="41" t="n"/>
      <c r="O265" s="39">
        <f>IFERROR(IF(COUNTA(A265,C265:N265)=0,"",IF(A265="","Missing transaction date",IF(C265="","Missing scenario",IF(D265="","Missing department",IF(E265="","Missing P&amp;L section",IF(F265="","Missing P&amp;L line",IF(ISBLANK(I265),"Missing amount",IF(I265=0,"Zero amount",IF(OR(A265&lt;DATE(2026,1,1),A265&gt;DATE(2026,12,31)),"Date outside 2026",IF(AND(K265&lt;&gt;"",COUNTIF($K$7:$K$506,K265)&gt;1),"Duplicate source reference","OK")))))))))),"")</f>
        <v/>
      </c>
    </row>
    <row r="266">
      <c r="A266" s="73" t="n"/>
      <c r="B266" s="71">
        <f>IFERROR(IF(A266="","",A266-DAY(A266)+1),"")</f>
        <v/>
      </c>
      <c r="C266" s="41" t="n"/>
      <c r="D266" s="41" t="n"/>
      <c r="E266" s="41" t="n"/>
      <c r="F266" s="41" t="n"/>
      <c r="G266" s="41" t="n"/>
      <c r="H266" s="41" t="n"/>
      <c r="I266" s="74" t="n"/>
      <c r="J266" s="41" t="n"/>
      <c r="K266" s="41" t="n"/>
      <c r="L266" s="41" t="n"/>
      <c r="M266" s="73" t="n"/>
      <c r="N266" s="41" t="n"/>
      <c r="O266" s="39">
        <f>IFERROR(IF(COUNTA(A266,C266:N266)=0,"",IF(A266="","Missing transaction date",IF(C266="","Missing scenario",IF(D266="","Missing department",IF(E266="","Missing P&amp;L section",IF(F266="","Missing P&amp;L line",IF(ISBLANK(I266),"Missing amount",IF(I266=0,"Zero amount",IF(OR(A266&lt;DATE(2026,1,1),A266&gt;DATE(2026,12,31)),"Date outside 2026",IF(AND(K266&lt;&gt;"",COUNTIF($K$7:$K$506,K266)&gt;1),"Duplicate source reference","OK")))))))))),"")</f>
        <v/>
      </c>
    </row>
    <row r="267">
      <c r="A267" s="73" t="n"/>
      <c r="B267" s="71">
        <f>IFERROR(IF(A267="","",A267-DAY(A267)+1),"")</f>
        <v/>
      </c>
      <c r="C267" s="41" t="n"/>
      <c r="D267" s="41" t="n"/>
      <c r="E267" s="41" t="n"/>
      <c r="F267" s="41" t="n"/>
      <c r="G267" s="41" t="n"/>
      <c r="H267" s="41" t="n"/>
      <c r="I267" s="74" t="n"/>
      <c r="J267" s="41" t="n"/>
      <c r="K267" s="41" t="n"/>
      <c r="L267" s="41" t="n"/>
      <c r="M267" s="73" t="n"/>
      <c r="N267" s="41" t="n"/>
      <c r="O267" s="39">
        <f>IFERROR(IF(COUNTA(A267,C267:N267)=0,"",IF(A267="","Missing transaction date",IF(C267="","Missing scenario",IF(D267="","Missing department",IF(E267="","Missing P&amp;L section",IF(F267="","Missing P&amp;L line",IF(ISBLANK(I267),"Missing amount",IF(I267=0,"Zero amount",IF(OR(A267&lt;DATE(2026,1,1),A267&gt;DATE(2026,12,31)),"Date outside 2026",IF(AND(K267&lt;&gt;"",COUNTIF($K$7:$K$506,K267)&gt;1),"Duplicate source reference","OK")))))))))),"")</f>
        <v/>
      </c>
    </row>
    <row r="268">
      <c r="A268" s="73" t="n"/>
      <c r="B268" s="71">
        <f>IFERROR(IF(A268="","",A268-DAY(A268)+1),"")</f>
        <v/>
      </c>
      <c r="C268" s="41" t="n"/>
      <c r="D268" s="41" t="n"/>
      <c r="E268" s="41" t="n"/>
      <c r="F268" s="41" t="n"/>
      <c r="G268" s="41" t="n"/>
      <c r="H268" s="41" t="n"/>
      <c r="I268" s="74" t="n"/>
      <c r="J268" s="41" t="n"/>
      <c r="K268" s="41" t="n"/>
      <c r="L268" s="41" t="n"/>
      <c r="M268" s="73" t="n"/>
      <c r="N268" s="41" t="n"/>
      <c r="O268" s="39">
        <f>IFERROR(IF(COUNTA(A268,C268:N268)=0,"",IF(A268="","Missing transaction date",IF(C268="","Missing scenario",IF(D268="","Missing department",IF(E268="","Missing P&amp;L section",IF(F268="","Missing P&amp;L line",IF(ISBLANK(I268),"Missing amount",IF(I268=0,"Zero amount",IF(OR(A268&lt;DATE(2026,1,1),A268&gt;DATE(2026,12,31)),"Date outside 2026",IF(AND(K268&lt;&gt;"",COUNTIF($K$7:$K$506,K268)&gt;1),"Duplicate source reference","OK")))))))))),"")</f>
        <v/>
      </c>
    </row>
    <row r="269">
      <c r="A269" s="73" t="n"/>
      <c r="B269" s="71">
        <f>IFERROR(IF(A269="","",A269-DAY(A269)+1),"")</f>
        <v/>
      </c>
      <c r="C269" s="41" t="n"/>
      <c r="D269" s="41" t="n"/>
      <c r="E269" s="41" t="n"/>
      <c r="F269" s="41" t="n"/>
      <c r="G269" s="41" t="n"/>
      <c r="H269" s="41" t="n"/>
      <c r="I269" s="74" t="n"/>
      <c r="J269" s="41" t="n"/>
      <c r="K269" s="41" t="n"/>
      <c r="L269" s="41" t="n"/>
      <c r="M269" s="73" t="n"/>
      <c r="N269" s="41" t="n"/>
      <c r="O269" s="39">
        <f>IFERROR(IF(COUNTA(A269,C269:N269)=0,"",IF(A269="","Missing transaction date",IF(C269="","Missing scenario",IF(D269="","Missing department",IF(E269="","Missing P&amp;L section",IF(F269="","Missing P&amp;L line",IF(ISBLANK(I269),"Missing amount",IF(I269=0,"Zero amount",IF(OR(A269&lt;DATE(2026,1,1),A269&gt;DATE(2026,12,31)),"Date outside 2026",IF(AND(K269&lt;&gt;"",COUNTIF($K$7:$K$506,K269)&gt;1),"Duplicate source reference","OK")))))))))),"")</f>
        <v/>
      </c>
    </row>
    <row r="270">
      <c r="A270" s="73" t="n"/>
      <c r="B270" s="71">
        <f>IFERROR(IF(A270="","",A270-DAY(A270)+1),"")</f>
        <v/>
      </c>
      <c r="C270" s="41" t="n"/>
      <c r="D270" s="41" t="n"/>
      <c r="E270" s="41" t="n"/>
      <c r="F270" s="41" t="n"/>
      <c r="G270" s="41" t="n"/>
      <c r="H270" s="41" t="n"/>
      <c r="I270" s="74" t="n"/>
      <c r="J270" s="41" t="n"/>
      <c r="K270" s="41" t="n"/>
      <c r="L270" s="41" t="n"/>
      <c r="M270" s="73" t="n"/>
      <c r="N270" s="41" t="n"/>
      <c r="O270" s="39">
        <f>IFERROR(IF(COUNTA(A270,C270:N270)=0,"",IF(A270="","Missing transaction date",IF(C270="","Missing scenario",IF(D270="","Missing department",IF(E270="","Missing P&amp;L section",IF(F270="","Missing P&amp;L line",IF(ISBLANK(I270),"Missing amount",IF(I270=0,"Zero amount",IF(OR(A270&lt;DATE(2026,1,1),A270&gt;DATE(2026,12,31)),"Date outside 2026",IF(AND(K270&lt;&gt;"",COUNTIF($K$7:$K$506,K270)&gt;1),"Duplicate source reference","OK")))))))))),"")</f>
        <v/>
      </c>
    </row>
    <row r="271">
      <c r="A271" s="73" t="n"/>
      <c r="B271" s="71">
        <f>IFERROR(IF(A271="","",A271-DAY(A271)+1),"")</f>
        <v/>
      </c>
      <c r="C271" s="41" t="n"/>
      <c r="D271" s="41" t="n"/>
      <c r="E271" s="41" t="n"/>
      <c r="F271" s="41" t="n"/>
      <c r="G271" s="41" t="n"/>
      <c r="H271" s="41" t="n"/>
      <c r="I271" s="74" t="n"/>
      <c r="J271" s="41" t="n"/>
      <c r="K271" s="41" t="n"/>
      <c r="L271" s="41" t="n"/>
      <c r="M271" s="73" t="n"/>
      <c r="N271" s="41" t="n"/>
      <c r="O271" s="39">
        <f>IFERROR(IF(COUNTA(A271,C271:N271)=0,"",IF(A271="","Missing transaction date",IF(C271="","Missing scenario",IF(D271="","Missing department",IF(E271="","Missing P&amp;L section",IF(F271="","Missing P&amp;L line",IF(ISBLANK(I271),"Missing amount",IF(I271=0,"Zero amount",IF(OR(A271&lt;DATE(2026,1,1),A271&gt;DATE(2026,12,31)),"Date outside 2026",IF(AND(K271&lt;&gt;"",COUNTIF($K$7:$K$506,K271)&gt;1),"Duplicate source reference","OK")))))))))),"")</f>
        <v/>
      </c>
    </row>
    <row r="272">
      <c r="A272" s="73" t="n"/>
      <c r="B272" s="71">
        <f>IFERROR(IF(A272="","",A272-DAY(A272)+1),"")</f>
        <v/>
      </c>
      <c r="C272" s="41" t="n"/>
      <c r="D272" s="41" t="n"/>
      <c r="E272" s="41" t="n"/>
      <c r="F272" s="41" t="n"/>
      <c r="G272" s="41" t="n"/>
      <c r="H272" s="41" t="n"/>
      <c r="I272" s="74" t="n"/>
      <c r="J272" s="41" t="n"/>
      <c r="K272" s="41" t="n"/>
      <c r="L272" s="41" t="n"/>
      <c r="M272" s="73" t="n"/>
      <c r="N272" s="41" t="n"/>
      <c r="O272" s="39">
        <f>IFERROR(IF(COUNTA(A272,C272:N272)=0,"",IF(A272="","Missing transaction date",IF(C272="","Missing scenario",IF(D272="","Missing department",IF(E272="","Missing P&amp;L section",IF(F272="","Missing P&amp;L line",IF(ISBLANK(I272),"Missing amount",IF(I272=0,"Zero amount",IF(OR(A272&lt;DATE(2026,1,1),A272&gt;DATE(2026,12,31)),"Date outside 2026",IF(AND(K272&lt;&gt;"",COUNTIF($K$7:$K$506,K272)&gt;1),"Duplicate source reference","OK")))))))))),"")</f>
        <v/>
      </c>
    </row>
    <row r="273">
      <c r="A273" s="73" t="n"/>
      <c r="B273" s="71">
        <f>IFERROR(IF(A273="","",A273-DAY(A273)+1),"")</f>
        <v/>
      </c>
      <c r="C273" s="41" t="n"/>
      <c r="D273" s="41" t="n"/>
      <c r="E273" s="41" t="n"/>
      <c r="F273" s="41" t="n"/>
      <c r="G273" s="41" t="n"/>
      <c r="H273" s="41" t="n"/>
      <c r="I273" s="74" t="n"/>
      <c r="J273" s="41" t="n"/>
      <c r="K273" s="41" t="n"/>
      <c r="L273" s="41" t="n"/>
      <c r="M273" s="73" t="n"/>
      <c r="N273" s="41" t="n"/>
      <c r="O273" s="39">
        <f>IFERROR(IF(COUNTA(A273,C273:N273)=0,"",IF(A273="","Missing transaction date",IF(C273="","Missing scenario",IF(D273="","Missing department",IF(E273="","Missing P&amp;L section",IF(F273="","Missing P&amp;L line",IF(ISBLANK(I273),"Missing amount",IF(I273=0,"Zero amount",IF(OR(A273&lt;DATE(2026,1,1),A273&gt;DATE(2026,12,31)),"Date outside 2026",IF(AND(K273&lt;&gt;"",COUNTIF($K$7:$K$506,K273)&gt;1),"Duplicate source reference","OK")))))))))),"")</f>
        <v/>
      </c>
    </row>
    <row r="274">
      <c r="A274" s="73" t="n"/>
      <c r="B274" s="71">
        <f>IFERROR(IF(A274="","",A274-DAY(A274)+1),"")</f>
        <v/>
      </c>
      <c r="C274" s="41" t="n"/>
      <c r="D274" s="41" t="n"/>
      <c r="E274" s="41" t="n"/>
      <c r="F274" s="41" t="n"/>
      <c r="G274" s="41" t="n"/>
      <c r="H274" s="41" t="n"/>
      <c r="I274" s="74" t="n"/>
      <c r="J274" s="41" t="n"/>
      <c r="K274" s="41" t="n"/>
      <c r="L274" s="41" t="n"/>
      <c r="M274" s="73" t="n"/>
      <c r="N274" s="41" t="n"/>
      <c r="O274" s="39">
        <f>IFERROR(IF(COUNTA(A274,C274:N274)=0,"",IF(A274="","Missing transaction date",IF(C274="","Missing scenario",IF(D274="","Missing department",IF(E274="","Missing P&amp;L section",IF(F274="","Missing P&amp;L line",IF(ISBLANK(I274),"Missing amount",IF(I274=0,"Zero amount",IF(OR(A274&lt;DATE(2026,1,1),A274&gt;DATE(2026,12,31)),"Date outside 2026",IF(AND(K274&lt;&gt;"",COUNTIF($K$7:$K$506,K274)&gt;1),"Duplicate source reference","OK")))))))))),"")</f>
        <v/>
      </c>
    </row>
    <row r="275">
      <c r="A275" s="73" t="n"/>
      <c r="B275" s="71">
        <f>IFERROR(IF(A275="","",A275-DAY(A275)+1),"")</f>
        <v/>
      </c>
      <c r="C275" s="41" t="n"/>
      <c r="D275" s="41" t="n"/>
      <c r="E275" s="41" t="n"/>
      <c r="F275" s="41" t="n"/>
      <c r="G275" s="41" t="n"/>
      <c r="H275" s="41" t="n"/>
      <c r="I275" s="74" t="n"/>
      <c r="J275" s="41" t="n"/>
      <c r="K275" s="41" t="n"/>
      <c r="L275" s="41" t="n"/>
      <c r="M275" s="73" t="n"/>
      <c r="N275" s="41" t="n"/>
      <c r="O275" s="39">
        <f>IFERROR(IF(COUNTA(A275,C275:N275)=0,"",IF(A275="","Missing transaction date",IF(C275="","Missing scenario",IF(D275="","Missing department",IF(E275="","Missing P&amp;L section",IF(F275="","Missing P&amp;L line",IF(ISBLANK(I275),"Missing amount",IF(I275=0,"Zero amount",IF(OR(A275&lt;DATE(2026,1,1),A275&gt;DATE(2026,12,31)),"Date outside 2026",IF(AND(K275&lt;&gt;"",COUNTIF($K$7:$K$506,K275)&gt;1),"Duplicate source reference","OK")))))))))),"")</f>
        <v/>
      </c>
    </row>
    <row r="276">
      <c r="A276" s="73" t="n"/>
      <c r="B276" s="71">
        <f>IFERROR(IF(A276="","",A276-DAY(A276)+1),"")</f>
        <v/>
      </c>
      <c r="C276" s="41" t="n"/>
      <c r="D276" s="41" t="n"/>
      <c r="E276" s="41" t="n"/>
      <c r="F276" s="41" t="n"/>
      <c r="G276" s="41" t="n"/>
      <c r="H276" s="41" t="n"/>
      <c r="I276" s="74" t="n"/>
      <c r="J276" s="41" t="n"/>
      <c r="K276" s="41" t="n"/>
      <c r="L276" s="41" t="n"/>
      <c r="M276" s="73" t="n"/>
      <c r="N276" s="41" t="n"/>
      <c r="O276" s="39">
        <f>IFERROR(IF(COUNTA(A276,C276:N276)=0,"",IF(A276="","Missing transaction date",IF(C276="","Missing scenario",IF(D276="","Missing department",IF(E276="","Missing P&amp;L section",IF(F276="","Missing P&amp;L line",IF(ISBLANK(I276),"Missing amount",IF(I276=0,"Zero amount",IF(OR(A276&lt;DATE(2026,1,1),A276&gt;DATE(2026,12,31)),"Date outside 2026",IF(AND(K276&lt;&gt;"",COUNTIF($K$7:$K$506,K276)&gt;1),"Duplicate source reference","OK")))))))))),"")</f>
        <v/>
      </c>
    </row>
    <row r="277">
      <c r="A277" s="73" t="n"/>
      <c r="B277" s="71">
        <f>IFERROR(IF(A277="","",A277-DAY(A277)+1),"")</f>
        <v/>
      </c>
      <c r="C277" s="41" t="n"/>
      <c r="D277" s="41" t="n"/>
      <c r="E277" s="41" t="n"/>
      <c r="F277" s="41" t="n"/>
      <c r="G277" s="41" t="n"/>
      <c r="H277" s="41" t="n"/>
      <c r="I277" s="74" t="n"/>
      <c r="J277" s="41" t="n"/>
      <c r="K277" s="41" t="n"/>
      <c r="L277" s="41" t="n"/>
      <c r="M277" s="73" t="n"/>
      <c r="N277" s="41" t="n"/>
      <c r="O277" s="39">
        <f>IFERROR(IF(COUNTA(A277,C277:N277)=0,"",IF(A277="","Missing transaction date",IF(C277="","Missing scenario",IF(D277="","Missing department",IF(E277="","Missing P&amp;L section",IF(F277="","Missing P&amp;L line",IF(ISBLANK(I277),"Missing amount",IF(I277=0,"Zero amount",IF(OR(A277&lt;DATE(2026,1,1),A277&gt;DATE(2026,12,31)),"Date outside 2026",IF(AND(K277&lt;&gt;"",COUNTIF($K$7:$K$506,K277)&gt;1),"Duplicate source reference","OK")))))))))),"")</f>
        <v/>
      </c>
    </row>
    <row r="278">
      <c r="A278" s="73" t="n"/>
      <c r="B278" s="71">
        <f>IFERROR(IF(A278="","",A278-DAY(A278)+1),"")</f>
        <v/>
      </c>
      <c r="C278" s="41" t="n"/>
      <c r="D278" s="41" t="n"/>
      <c r="E278" s="41" t="n"/>
      <c r="F278" s="41" t="n"/>
      <c r="G278" s="41" t="n"/>
      <c r="H278" s="41" t="n"/>
      <c r="I278" s="74" t="n"/>
      <c r="J278" s="41" t="n"/>
      <c r="K278" s="41" t="n"/>
      <c r="L278" s="41" t="n"/>
      <c r="M278" s="73" t="n"/>
      <c r="N278" s="41" t="n"/>
      <c r="O278" s="39">
        <f>IFERROR(IF(COUNTA(A278,C278:N278)=0,"",IF(A278="","Missing transaction date",IF(C278="","Missing scenario",IF(D278="","Missing department",IF(E278="","Missing P&amp;L section",IF(F278="","Missing P&amp;L line",IF(ISBLANK(I278),"Missing amount",IF(I278=0,"Zero amount",IF(OR(A278&lt;DATE(2026,1,1),A278&gt;DATE(2026,12,31)),"Date outside 2026",IF(AND(K278&lt;&gt;"",COUNTIF($K$7:$K$506,K278)&gt;1),"Duplicate source reference","OK")))))))))),"")</f>
        <v/>
      </c>
    </row>
    <row r="279">
      <c r="A279" s="73" t="n"/>
      <c r="B279" s="71">
        <f>IFERROR(IF(A279="","",A279-DAY(A279)+1),"")</f>
        <v/>
      </c>
      <c r="C279" s="41" t="n"/>
      <c r="D279" s="41" t="n"/>
      <c r="E279" s="41" t="n"/>
      <c r="F279" s="41" t="n"/>
      <c r="G279" s="41" t="n"/>
      <c r="H279" s="41" t="n"/>
      <c r="I279" s="74" t="n"/>
      <c r="J279" s="41" t="n"/>
      <c r="K279" s="41" t="n"/>
      <c r="L279" s="41" t="n"/>
      <c r="M279" s="73" t="n"/>
      <c r="N279" s="41" t="n"/>
      <c r="O279" s="39">
        <f>IFERROR(IF(COUNTA(A279,C279:N279)=0,"",IF(A279="","Missing transaction date",IF(C279="","Missing scenario",IF(D279="","Missing department",IF(E279="","Missing P&amp;L section",IF(F279="","Missing P&amp;L line",IF(ISBLANK(I279),"Missing amount",IF(I279=0,"Zero amount",IF(OR(A279&lt;DATE(2026,1,1),A279&gt;DATE(2026,12,31)),"Date outside 2026",IF(AND(K279&lt;&gt;"",COUNTIF($K$7:$K$506,K279)&gt;1),"Duplicate source reference","OK")))))))))),"")</f>
        <v/>
      </c>
    </row>
    <row r="280">
      <c r="A280" s="73" t="n"/>
      <c r="B280" s="71">
        <f>IFERROR(IF(A280="","",A280-DAY(A280)+1),"")</f>
        <v/>
      </c>
      <c r="C280" s="41" t="n"/>
      <c r="D280" s="41" t="n"/>
      <c r="E280" s="41" t="n"/>
      <c r="F280" s="41" t="n"/>
      <c r="G280" s="41" t="n"/>
      <c r="H280" s="41" t="n"/>
      <c r="I280" s="74" t="n"/>
      <c r="J280" s="41" t="n"/>
      <c r="K280" s="41" t="n"/>
      <c r="L280" s="41" t="n"/>
      <c r="M280" s="73" t="n"/>
      <c r="N280" s="41" t="n"/>
      <c r="O280" s="39">
        <f>IFERROR(IF(COUNTA(A280,C280:N280)=0,"",IF(A280="","Missing transaction date",IF(C280="","Missing scenario",IF(D280="","Missing department",IF(E280="","Missing P&amp;L section",IF(F280="","Missing P&amp;L line",IF(ISBLANK(I280),"Missing amount",IF(I280=0,"Zero amount",IF(OR(A280&lt;DATE(2026,1,1),A280&gt;DATE(2026,12,31)),"Date outside 2026",IF(AND(K280&lt;&gt;"",COUNTIF($K$7:$K$506,K280)&gt;1),"Duplicate source reference","OK")))))))))),"")</f>
        <v/>
      </c>
    </row>
    <row r="281">
      <c r="A281" s="73" t="n"/>
      <c r="B281" s="71">
        <f>IFERROR(IF(A281="","",A281-DAY(A281)+1),"")</f>
        <v/>
      </c>
      <c r="C281" s="41" t="n"/>
      <c r="D281" s="41" t="n"/>
      <c r="E281" s="41" t="n"/>
      <c r="F281" s="41" t="n"/>
      <c r="G281" s="41" t="n"/>
      <c r="H281" s="41" t="n"/>
      <c r="I281" s="74" t="n"/>
      <c r="J281" s="41" t="n"/>
      <c r="K281" s="41" t="n"/>
      <c r="L281" s="41" t="n"/>
      <c r="M281" s="73" t="n"/>
      <c r="N281" s="41" t="n"/>
      <c r="O281" s="39">
        <f>IFERROR(IF(COUNTA(A281,C281:N281)=0,"",IF(A281="","Missing transaction date",IF(C281="","Missing scenario",IF(D281="","Missing department",IF(E281="","Missing P&amp;L section",IF(F281="","Missing P&amp;L line",IF(ISBLANK(I281),"Missing amount",IF(I281=0,"Zero amount",IF(OR(A281&lt;DATE(2026,1,1),A281&gt;DATE(2026,12,31)),"Date outside 2026",IF(AND(K281&lt;&gt;"",COUNTIF($K$7:$K$506,K281)&gt;1),"Duplicate source reference","OK")))))))))),"")</f>
        <v/>
      </c>
    </row>
    <row r="282">
      <c r="A282" s="73" t="n"/>
      <c r="B282" s="71">
        <f>IFERROR(IF(A282="","",A282-DAY(A282)+1),"")</f>
        <v/>
      </c>
      <c r="C282" s="41" t="n"/>
      <c r="D282" s="41" t="n"/>
      <c r="E282" s="41" t="n"/>
      <c r="F282" s="41" t="n"/>
      <c r="G282" s="41" t="n"/>
      <c r="H282" s="41" t="n"/>
      <c r="I282" s="74" t="n"/>
      <c r="J282" s="41" t="n"/>
      <c r="K282" s="41" t="n"/>
      <c r="L282" s="41" t="n"/>
      <c r="M282" s="73" t="n"/>
      <c r="N282" s="41" t="n"/>
      <c r="O282" s="39">
        <f>IFERROR(IF(COUNTA(A282,C282:N282)=0,"",IF(A282="","Missing transaction date",IF(C282="","Missing scenario",IF(D282="","Missing department",IF(E282="","Missing P&amp;L section",IF(F282="","Missing P&amp;L line",IF(ISBLANK(I282),"Missing amount",IF(I282=0,"Zero amount",IF(OR(A282&lt;DATE(2026,1,1),A282&gt;DATE(2026,12,31)),"Date outside 2026",IF(AND(K282&lt;&gt;"",COUNTIF($K$7:$K$506,K282)&gt;1),"Duplicate source reference","OK")))))))))),"")</f>
        <v/>
      </c>
    </row>
    <row r="283">
      <c r="A283" s="73" t="n"/>
      <c r="B283" s="71">
        <f>IFERROR(IF(A283="","",A283-DAY(A283)+1),"")</f>
        <v/>
      </c>
      <c r="C283" s="41" t="n"/>
      <c r="D283" s="41" t="n"/>
      <c r="E283" s="41" t="n"/>
      <c r="F283" s="41" t="n"/>
      <c r="G283" s="41" t="n"/>
      <c r="H283" s="41" t="n"/>
      <c r="I283" s="74" t="n"/>
      <c r="J283" s="41" t="n"/>
      <c r="K283" s="41" t="n"/>
      <c r="L283" s="41" t="n"/>
      <c r="M283" s="73" t="n"/>
      <c r="N283" s="41" t="n"/>
      <c r="O283" s="39">
        <f>IFERROR(IF(COUNTA(A283,C283:N283)=0,"",IF(A283="","Missing transaction date",IF(C283="","Missing scenario",IF(D283="","Missing department",IF(E283="","Missing P&amp;L section",IF(F283="","Missing P&amp;L line",IF(ISBLANK(I283),"Missing amount",IF(I283=0,"Zero amount",IF(OR(A283&lt;DATE(2026,1,1),A283&gt;DATE(2026,12,31)),"Date outside 2026",IF(AND(K283&lt;&gt;"",COUNTIF($K$7:$K$506,K283)&gt;1),"Duplicate source reference","OK")))))))))),"")</f>
        <v/>
      </c>
    </row>
    <row r="284">
      <c r="A284" s="73" t="n"/>
      <c r="B284" s="71">
        <f>IFERROR(IF(A284="","",A284-DAY(A284)+1),"")</f>
        <v/>
      </c>
      <c r="C284" s="41" t="n"/>
      <c r="D284" s="41" t="n"/>
      <c r="E284" s="41" t="n"/>
      <c r="F284" s="41" t="n"/>
      <c r="G284" s="41" t="n"/>
      <c r="H284" s="41" t="n"/>
      <c r="I284" s="74" t="n"/>
      <c r="J284" s="41" t="n"/>
      <c r="K284" s="41" t="n"/>
      <c r="L284" s="41" t="n"/>
      <c r="M284" s="73" t="n"/>
      <c r="N284" s="41" t="n"/>
      <c r="O284" s="39">
        <f>IFERROR(IF(COUNTA(A284,C284:N284)=0,"",IF(A284="","Missing transaction date",IF(C284="","Missing scenario",IF(D284="","Missing department",IF(E284="","Missing P&amp;L section",IF(F284="","Missing P&amp;L line",IF(ISBLANK(I284),"Missing amount",IF(I284=0,"Zero amount",IF(OR(A284&lt;DATE(2026,1,1),A284&gt;DATE(2026,12,31)),"Date outside 2026",IF(AND(K284&lt;&gt;"",COUNTIF($K$7:$K$506,K284)&gt;1),"Duplicate source reference","OK")))))))))),"")</f>
        <v/>
      </c>
    </row>
    <row r="285">
      <c r="A285" s="73" t="n"/>
      <c r="B285" s="71">
        <f>IFERROR(IF(A285="","",A285-DAY(A285)+1),"")</f>
        <v/>
      </c>
      <c r="C285" s="41" t="n"/>
      <c r="D285" s="41" t="n"/>
      <c r="E285" s="41" t="n"/>
      <c r="F285" s="41" t="n"/>
      <c r="G285" s="41" t="n"/>
      <c r="H285" s="41" t="n"/>
      <c r="I285" s="74" t="n"/>
      <c r="J285" s="41" t="n"/>
      <c r="K285" s="41" t="n"/>
      <c r="L285" s="41" t="n"/>
      <c r="M285" s="73" t="n"/>
      <c r="N285" s="41" t="n"/>
      <c r="O285" s="39">
        <f>IFERROR(IF(COUNTA(A285,C285:N285)=0,"",IF(A285="","Missing transaction date",IF(C285="","Missing scenario",IF(D285="","Missing department",IF(E285="","Missing P&amp;L section",IF(F285="","Missing P&amp;L line",IF(ISBLANK(I285),"Missing amount",IF(I285=0,"Zero amount",IF(OR(A285&lt;DATE(2026,1,1),A285&gt;DATE(2026,12,31)),"Date outside 2026",IF(AND(K285&lt;&gt;"",COUNTIF($K$7:$K$506,K285)&gt;1),"Duplicate source reference","OK")))))))))),"")</f>
        <v/>
      </c>
    </row>
    <row r="286">
      <c r="A286" s="73" t="n"/>
      <c r="B286" s="71">
        <f>IFERROR(IF(A286="","",A286-DAY(A286)+1),"")</f>
        <v/>
      </c>
      <c r="C286" s="41" t="n"/>
      <c r="D286" s="41" t="n"/>
      <c r="E286" s="41" t="n"/>
      <c r="F286" s="41" t="n"/>
      <c r="G286" s="41" t="n"/>
      <c r="H286" s="41" t="n"/>
      <c r="I286" s="74" t="n"/>
      <c r="J286" s="41" t="n"/>
      <c r="K286" s="41" t="n"/>
      <c r="L286" s="41" t="n"/>
      <c r="M286" s="73" t="n"/>
      <c r="N286" s="41" t="n"/>
      <c r="O286" s="39">
        <f>IFERROR(IF(COUNTA(A286,C286:N286)=0,"",IF(A286="","Missing transaction date",IF(C286="","Missing scenario",IF(D286="","Missing department",IF(E286="","Missing P&amp;L section",IF(F286="","Missing P&amp;L line",IF(ISBLANK(I286),"Missing amount",IF(I286=0,"Zero amount",IF(OR(A286&lt;DATE(2026,1,1),A286&gt;DATE(2026,12,31)),"Date outside 2026",IF(AND(K286&lt;&gt;"",COUNTIF($K$7:$K$506,K286)&gt;1),"Duplicate source reference","OK")))))))))),"")</f>
        <v/>
      </c>
    </row>
    <row r="287">
      <c r="A287" s="73" t="n"/>
      <c r="B287" s="71">
        <f>IFERROR(IF(A287="","",A287-DAY(A287)+1),"")</f>
        <v/>
      </c>
      <c r="C287" s="41" t="n"/>
      <c r="D287" s="41" t="n"/>
      <c r="E287" s="41" t="n"/>
      <c r="F287" s="41" t="n"/>
      <c r="G287" s="41" t="n"/>
      <c r="H287" s="41" t="n"/>
      <c r="I287" s="74" t="n"/>
      <c r="J287" s="41" t="n"/>
      <c r="K287" s="41" t="n"/>
      <c r="L287" s="41" t="n"/>
      <c r="M287" s="73" t="n"/>
      <c r="N287" s="41" t="n"/>
      <c r="O287" s="39">
        <f>IFERROR(IF(COUNTA(A287,C287:N287)=0,"",IF(A287="","Missing transaction date",IF(C287="","Missing scenario",IF(D287="","Missing department",IF(E287="","Missing P&amp;L section",IF(F287="","Missing P&amp;L line",IF(ISBLANK(I287),"Missing amount",IF(I287=0,"Zero amount",IF(OR(A287&lt;DATE(2026,1,1),A287&gt;DATE(2026,12,31)),"Date outside 2026",IF(AND(K287&lt;&gt;"",COUNTIF($K$7:$K$506,K287)&gt;1),"Duplicate source reference","OK")))))))))),"")</f>
        <v/>
      </c>
    </row>
    <row r="288">
      <c r="A288" s="73" t="n"/>
      <c r="B288" s="71">
        <f>IFERROR(IF(A288="","",A288-DAY(A288)+1),"")</f>
        <v/>
      </c>
      <c r="C288" s="41" t="n"/>
      <c r="D288" s="41" t="n"/>
      <c r="E288" s="41" t="n"/>
      <c r="F288" s="41" t="n"/>
      <c r="G288" s="41" t="n"/>
      <c r="H288" s="41" t="n"/>
      <c r="I288" s="74" t="n"/>
      <c r="J288" s="41" t="n"/>
      <c r="K288" s="41" t="n"/>
      <c r="L288" s="41" t="n"/>
      <c r="M288" s="73" t="n"/>
      <c r="N288" s="41" t="n"/>
      <c r="O288" s="39">
        <f>IFERROR(IF(COUNTA(A288,C288:N288)=0,"",IF(A288="","Missing transaction date",IF(C288="","Missing scenario",IF(D288="","Missing department",IF(E288="","Missing P&amp;L section",IF(F288="","Missing P&amp;L line",IF(ISBLANK(I288),"Missing amount",IF(I288=0,"Zero amount",IF(OR(A288&lt;DATE(2026,1,1),A288&gt;DATE(2026,12,31)),"Date outside 2026",IF(AND(K288&lt;&gt;"",COUNTIF($K$7:$K$506,K288)&gt;1),"Duplicate source reference","OK")))))))))),"")</f>
        <v/>
      </c>
    </row>
    <row r="289">
      <c r="A289" s="73" t="n"/>
      <c r="B289" s="71">
        <f>IFERROR(IF(A289="","",A289-DAY(A289)+1),"")</f>
        <v/>
      </c>
      <c r="C289" s="41" t="n"/>
      <c r="D289" s="41" t="n"/>
      <c r="E289" s="41" t="n"/>
      <c r="F289" s="41" t="n"/>
      <c r="G289" s="41" t="n"/>
      <c r="H289" s="41" t="n"/>
      <c r="I289" s="74" t="n"/>
      <c r="J289" s="41" t="n"/>
      <c r="K289" s="41" t="n"/>
      <c r="L289" s="41" t="n"/>
      <c r="M289" s="73" t="n"/>
      <c r="N289" s="41" t="n"/>
      <c r="O289" s="39">
        <f>IFERROR(IF(COUNTA(A289,C289:N289)=0,"",IF(A289="","Missing transaction date",IF(C289="","Missing scenario",IF(D289="","Missing department",IF(E289="","Missing P&amp;L section",IF(F289="","Missing P&amp;L line",IF(ISBLANK(I289),"Missing amount",IF(I289=0,"Zero amount",IF(OR(A289&lt;DATE(2026,1,1),A289&gt;DATE(2026,12,31)),"Date outside 2026",IF(AND(K289&lt;&gt;"",COUNTIF($K$7:$K$506,K289)&gt;1),"Duplicate source reference","OK")))))))))),"")</f>
        <v/>
      </c>
    </row>
    <row r="290">
      <c r="A290" s="73" t="n"/>
      <c r="B290" s="71">
        <f>IFERROR(IF(A290="","",A290-DAY(A290)+1),"")</f>
        <v/>
      </c>
      <c r="C290" s="41" t="n"/>
      <c r="D290" s="41" t="n"/>
      <c r="E290" s="41" t="n"/>
      <c r="F290" s="41" t="n"/>
      <c r="G290" s="41" t="n"/>
      <c r="H290" s="41" t="n"/>
      <c r="I290" s="74" t="n"/>
      <c r="J290" s="41" t="n"/>
      <c r="K290" s="41" t="n"/>
      <c r="L290" s="41" t="n"/>
      <c r="M290" s="73" t="n"/>
      <c r="N290" s="41" t="n"/>
      <c r="O290" s="39">
        <f>IFERROR(IF(COUNTA(A290,C290:N290)=0,"",IF(A290="","Missing transaction date",IF(C290="","Missing scenario",IF(D290="","Missing department",IF(E290="","Missing P&amp;L section",IF(F290="","Missing P&amp;L line",IF(ISBLANK(I290),"Missing amount",IF(I290=0,"Zero amount",IF(OR(A290&lt;DATE(2026,1,1),A290&gt;DATE(2026,12,31)),"Date outside 2026",IF(AND(K290&lt;&gt;"",COUNTIF($K$7:$K$506,K290)&gt;1),"Duplicate source reference","OK")))))))))),"")</f>
        <v/>
      </c>
    </row>
    <row r="291">
      <c r="A291" s="73" t="n"/>
      <c r="B291" s="71">
        <f>IFERROR(IF(A291="","",A291-DAY(A291)+1),"")</f>
        <v/>
      </c>
      <c r="C291" s="41" t="n"/>
      <c r="D291" s="41" t="n"/>
      <c r="E291" s="41" t="n"/>
      <c r="F291" s="41" t="n"/>
      <c r="G291" s="41" t="n"/>
      <c r="H291" s="41" t="n"/>
      <c r="I291" s="74" t="n"/>
      <c r="J291" s="41" t="n"/>
      <c r="K291" s="41" t="n"/>
      <c r="L291" s="41" t="n"/>
      <c r="M291" s="73" t="n"/>
      <c r="N291" s="41" t="n"/>
      <c r="O291" s="39">
        <f>IFERROR(IF(COUNTA(A291,C291:N291)=0,"",IF(A291="","Missing transaction date",IF(C291="","Missing scenario",IF(D291="","Missing department",IF(E291="","Missing P&amp;L section",IF(F291="","Missing P&amp;L line",IF(ISBLANK(I291),"Missing amount",IF(I291=0,"Zero amount",IF(OR(A291&lt;DATE(2026,1,1),A291&gt;DATE(2026,12,31)),"Date outside 2026",IF(AND(K291&lt;&gt;"",COUNTIF($K$7:$K$506,K291)&gt;1),"Duplicate source reference","OK")))))))))),"")</f>
        <v/>
      </c>
    </row>
    <row r="292">
      <c r="A292" s="73" t="n"/>
      <c r="B292" s="71">
        <f>IFERROR(IF(A292="","",A292-DAY(A292)+1),"")</f>
        <v/>
      </c>
      <c r="C292" s="41" t="n"/>
      <c r="D292" s="41" t="n"/>
      <c r="E292" s="41" t="n"/>
      <c r="F292" s="41" t="n"/>
      <c r="G292" s="41" t="n"/>
      <c r="H292" s="41" t="n"/>
      <c r="I292" s="74" t="n"/>
      <c r="J292" s="41" t="n"/>
      <c r="K292" s="41" t="n"/>
      <c r="L292" s="41" t="n"/>
      <c r="M292" s="73" t="n"/>
      <c r="N292" s="41" t="n"/>
      <c r="O292" s="39">
        <f>IFERROR(IF(COUNTA(A292,C292:N292)=0,"",IF(A292="","Missing transaction date",IF(C292="","Missing scenario",IF(D292="","Missing department",IF(E292="","Missing P&amp;L section",IF(F292="","Missing P&amp;L line",IF(ISBLANK(I292),"Missing amount",IF(I292=0,"Zero amount",IF(OR(A292&lt;DATE(2026,1,1),A292&gt;DATE(2026,12,31)),"Date outside 2026",IF(AND(K292&lt;&gt;"",COUNTIF($K$7:$K$506,K292)&gt;1),"Duplicate source reference","OK")))))))))),"")</f>
        <v/>
      </c>
    </row>
    <row r="293">
      <c r="A293" s="73" t="n"/>
      <c r="B293" s="71">
        <f>IFERROR(IF(A293="","",A293-DAY(A293)+1),"")</f>
        <v/>
      </c>
      <c r="C293" s="41" t="n"/>
      <c r="D293" s="41" t="n"/>
      <c r="E293" s="41" t="n"/>
      <c r="F293" s="41" t="n"/>
      <c r="G293" s="41" t="n"/>
      <c r="H293" s="41" t="n"/>
      <c r="I293" s="74" t="n"/>
      <c r="J293" s="41" t="n"/>
      <c r="K293" s="41" t="n"/>
      <c r="L293" s="41" t="n"/>
      <c r="M293" s="73" t="n"/>
      <c r="N293" s="41" t="n"/>
      <c r="O293" s="39">
        <f>IFERROR(IF(COUNTA(A293,C293:N293)=0,"",IF(A293="","Missing transaction date",IF(C293="","Missing scenario",IF(D293="","Missing department",IF(E293="","Missing P&amp;L section",IF(F293="","Missing P&amp;L line",IF(ISBLANK(I293),"Missing amount",IF(I293=0,"Zero amount",IF(OR(A293&lt;DATE(2026,1,1),A293&gt;DATE(2026,12,31)),"Date outside 2026",IF(AND(K293&lt;&gt;"",COUNTIF($K$7:$K$506,K293)&gt;1),"Duplicate source reference","OK")))))))))),"")</f>
        <v/>
      </c>
    </row>
    <row r="294">
      <c r="A294" s="73" t="n"/>
      <c r="B294" s="71">
        <f>IFERROR(IF(A294="","",A294-DAY(A294)+1),"")</f>
        <v/>
      </c>
      <c r="C294" s="41" t="n"/>
      <c r="D294" s="41" t="n"/>
      <c r="E294" s="41" t="n"/>
      <c r="F294" s="41" t="n"/>
      <c r="G294" s="41" t="n"/>
      <c r="H294" s="41" t="n"/>
      <c r="I294" s="74" t="n"/>
      <c r="J294" s="41" t="n"/>
      <c r="K294" s="41" t="n"/>
      <c r="L294" s="41" t="n"/>
      <c r="M294" s="73" t="n"/>
      <c r="N294" s="41" t="n"/>
      <c r="O294" s="39">
        <f>IFERROR(IF(COUNTA(A294,C294:N294)=0,"",IF(A294="","Missing transaction date",IF(C294="","Missing scenario",IF(D294="","Missing department",IF(E294="","Missing P&amp;L section",IF(F294="","Missing P&amp;L line",IF(ISBLANK(I294),"Missing amount",IF(I294=0,"Zero amount",IF(OR(A294&lt;DATE(2026,1,1),A294&gt;DATE(2026,12,31)),"Date outside 2026",IF(AND(K294&lt;&gt;"",COUNTIF($K$7:$K$506,K294)&gt;1),"Duplicate source reference","OK")))))))))),"")</f>
        <v/>
      </c>
    </row>
    <row r="295">
      <c r="A295" s="73" t="n"/>
      <c r="B295" s="71">
        <f>IFERROR(IF(A295="","",A295-DAY(A295)+1),"")</f>
        <v/>
      </c>
      <c r="C295" s="41" t="n"/>
      <c r="D295" s="41" t="n"/>
      <c r="E295" s="41" t="n"/>
      <c r="F295" s="41" t="n"/>
      <c r="G295" s="41" t="n"/>
      <c r="H295" s="41" t="n"/>
      <c r="I295" s="74" t="n"/>
      <c r="J295" s="41" t="n"/>
      <c r="K295" s="41" t="n"/>
      <c r="L295" s="41" t="n"/>
      <c r="M295" s="73" t="n"/>
      <c r="N295" s="41" t="n"/>
      <c r="O295" s="39">
        <f>IFERROR(IF(COUNTA(A295,C295:N295)=0,"",IF(A295="","Missing transaction date",IF(C295="","Missing scenario",IF(D295="","Missing department",IF(E295="","Missing P&amp;L section",IF(F295="","Missing P&amp;L line",IF(ISBLANK(I295),"Missing amount",IF(I295=0,"Zero amount",IF(OR(A295&lt;DATE(2026,1,1),A295&gt;DATE(2026,12,31)),"Date outside 2026",IF(AND(K295&lt;&gt;"",COUNTIF($K$7:$K$506,K295)&gt;1),"Duplicate source reference","OK")))))))))),"")</f>
        <v/>
      </c>
    </row>
    <row r="296">
      <c r="A296" s="73" t="n"/>
      <c r="B296" s="71">
        <f>IFERROR(IF(A296="","",A296-DAY(A296)+1),"")</f>
        <v/>
      </c>
      <c r="C296" s="41" t="n"/>
      <c r="D296" s="41" t="n"/>
      <c r="E296" s="41" t="n"/>
      <c r="F296" s="41" t="n"/>
      <c r="G296" s="41" t="n"/>
      <c r="H296" s="41" t="n"/>
      <c r="I296" s="74" t="n"/>
      <c r="J296" s="41" t="n"/>
      <c r="K296" s="41" t="n"/>
      <c r="L296" s="41" t="n"/>
      <c r="M296" s="73" t="n"/>
      <c r="N296" s="41" t="n"/>
      <c r="O296" s="39">
        <f>IFERROR(IF(COUNTA(A296,C296:N296)=0,"",IF(A296="","Missing transaction date",IF(C296="","Missing scenario",IF(D296="","Missing department",IF(E296="","Missing P&amp;L section",IF(F296="","Missing P&amp;L line",IF(ISBLANK(I296),"Missing amount",IF(I296=0,"Zero amount",IF(OR(A296&lt;DATE(2026,1,1),A296&gt;DATE(2026,12,31)),"Date outside 2026",IF(AND(K296&lt;&gt;"",COUNTIF($K$7:$K$506,K296)&gt;1),"Duplicate source reference","OK")))))))))),"")</f>
        <v/>
      </c>
    </row>
    <row r="297">
      <c r="A297" s="73" t="n"/>
      <c r="B297" s="71">
        <f>IFERROR(IF(A297="","",A297-DAY(A297)+1),"")</f>
        <v/>
      </c>
      <c r="C297" s="41" t="n"/>
      <c r="D297" s="41" t="n"/>
      <c r="E297" s="41" t="n"/>
      <c r="F297" s="41" t="n"/>
      <c r="G297" s="41" t="n"/>
      <c r="H297" s="41" t="n"/>
      <c r="I297" s="74" t="n"/>
      <c r="J297" s="41" t="n"/>
      <c r="K297" s="41" t="n"/>
      <c r="L297" s="41" t="n"/>
      <c r="M297" s="73" t="n"/>
      <c r="N297" s="41" t="n"/>
      <c r="O297" s="39">
        <f>IFERROR(IF(COUNTA(A297,C297:N297)=0,"",IF(A297="","Missing transaction date",IF(C297="","Missing scenario",IF(D297="","Missing department",IF(E297="","Missing P&amp;L section",IF(F297="","Missing P&amp;L line",IF(ISBLANK(I297),"Missing amount",IF(I297=0,"Zero amount",IF(OR(A297&lt;DATE(2026,1,1),A297&gt;DATE(2026,12,31)),"Date outside 2026",IF(AND(K297&lt;&gt;"",COUNTIF($K$7:$K$506,K297)&gt;1),"Duplicate source reference","OK")))))))))),"")</f>
        <v/>
      </c>
    </row>
    <row r="298">
      <c r="A298" s="73" t="n"/>
      <c r="B298" s="71">
        <f>IFERROR(IF(A298="","",A298-DAY(A298)+1),"")</f>
        <v/>
      </c>
      <c r="C298" s="41" t="n"/>
      <c r="D298" s="41" t="n"/>
      <c r="E298" s="41" t="n"/>
      <c r="F298" s="41" t="n"/>
      <c r="G298" s="41" t="n"/>
      <c r="H298" s="41" t="n"/>
      <c r="I298" s="74" t="n"/>
      <c r="J298" s="41" t="n"/>
      <c r="K298" s="41" t="n"/>
      <c r="L298" s="41" t="n"/>
      <c r="M298" s="73" t="n"/>
      <c r="N298" s="41" t="n"/>
      <c r="O298" s="39">
        <f>IFERROR(IF(COUNTA(A298,C298:N298)=0,"",IF(A298="","Missing transaction date",IF(C298="","Missing scenario",IF(D298="","Missing department",IF(E298="","Missing P&amp;L section",IF(F298="","Missing P&amp;L line",IF(ISBLANK(I298),"Missing amount",IF(I298=0,"Zero amount",IF(OR(A298&lt;DATE(2026,1,1),A298&gt;DATE(2026,12,31)),"Date outside 2026",IF(AND(K298&lt;&gt;"",COUNTIF($K$7:$K$506,K298)&gt;1),"Duplicate source reference","OK")))))))))),"")</f>
        <v/>
      </c>
    </row>
    <row r="299">
      <c r="A299" s="73" t="n"/>
      <c r="B299" s="71">
        <f>IFERROR(IF(A299="","",A299-DAY(A299)+1),"")</f>
        <v/>
      </c>
      <c r="C299" s="41" t="n"/>
      <c r="D299" s="41" t="n"/>
      <c r="E299" s="41" t="n"/>
      <c r="F299" s="41" t="n"/>
      <c r="G299" s="41" t="n"/>
      <c r="H299" s="41" t="n"/>
      <c r="I299" s="74" t="n"/>
      <c r="J299" s="41" t="n"/>
      <c r="K299" s="41" t="n"/>
      <c r="L299" s="41" t="n"/>
      <c r="M299" s="73" t="n"/>
      <c r="N299" s="41" t="n"/>
      <c r="O299" s="39">
        <f>IFERROR(IF(COUNTA(A299,C299:N299)=0,"",IF(A299="","Missing transaction date",IF(C299="","Missing scenario",IF(D299="","Missing department",IF(E299="","Missing P&amp;L section",IF(F299="","Missing P&amp;L line",IF(ISBLANK(I299),"Missing amount",IF(I299=0,"Zero amount",IF(OR(A299&lt;DATE(2026,1,1),A299&gt;DATE(2026,12,31)),"Date outside 2026",IF(AND(K299&lt;&gt;"",COUNTIF($K$7:$K$506,K299)&gt;1),"Duplicate source reference","OK")))))))))),"")</f>
        <v/>
      </c>
    </row>
    <row r="300">
      <c r="A300" s="73" t="n"/>
      <c r="B300" s="71">
        <f>IFERROR(IF(A300="","",A300-DAY(A300)+1),"")</f>
        <v/>
      </c>
      <c r="C300" s="41" t="n"/>
      <c r="D300" s="41" t="n"/>
      <c r="E300" s="41" t="n"/>
      <c r="F300" s="41" t="n"/>
      <c r="G300" s="41" t="n"/>
      <c r="H300" s="41" t="n"/>
      <c r="I300" s="74" t="n"/>
      <c r="J300" s="41" t="n"/>
      <c r="K300" s="41" t="n"/>
      <c r="L300" s="41" t="n"/>
      <c r="M300" s="73" t="n"/>
      <c r="N300" s="41" t="n"/>
      <c r="O300" s="39">
        <f>IFERROR(IF(COUNTA(A300,C300:N300)=0,"",IF(A300="","Missing transaction date",IF(C300="","Missing scenario",IF(D300="","Missing department",IF(E300="","Missing P&amp;L section",IF(F300="","Missing P&amp;L line",IF(ISBLANK(I300),"Missing amount",IF(I300=0,"Zero amount",IF(OR(A300&lt;DATE(2026,1,1),A300&gt;DATE(2026,12,31)),"Date outside 2026",IF(AND(K300&lt;&gt;"",COUNTIF($K$7:$K$506,K300)&gt;1),"Duplicate source reference","OK")))))))))),"")</f>
        <v/>
      </c>
    </row>
    <row r="301">
      <c r="A301" s="73" t="n"/>
      <c r="B301" s="71">
        <f>IFERROR(IF(A301="","",A301-DAY(A301)+1),"")</f>
        <v/>
      </c>
      <c r="C301" s="41" t="n"/>
      <c r="D301" s="41" t="n"/>
      <c r="E301" s="41" t="n"/>
      <c r="F301" s="41" t="n"/>
      <c r="G301" s="41" t="n"/>
      <c r="H301" s="41" t="n"/>
      <c r="I301" s="74" t="n"/>
      <c r="J301" s="41" t="n"/>
      <c r="K301" s="41" t="n"/>
      <c r="L301" s="41" t="n"/>
      <c r="M301" s="73" t="n"/>
      <c r="N301" s="41" t="n"/>
      <c r="O301" s="39">
        <f>IFERROR(IF(COUNTA(A301,C301:N301)=0,"",IF(A301="","Missing transaction date",IF(C301="","Missing scenario",IF(D301="","Missing department",IF(E301="","Missing P&amp;L section",IF(F301="","Missing P&amp;L line",IF(ISBLANK(I301),"Missing amount",IF(I301=0,"Zero amount",IF(OR(A301&lt;DATE(2026,1,1),A301&gt;DATE(2026,12,31)),"Date outside 2026",IF(AND(K301&lt;&gt;"",COUNTIF($K$7:$K$506,K301)&gt;1),"Duplicate source reference","OK")))))))))),"")</f>
        <v/>
      </c>
    </row>
    <row r="302">
      <c r="A302" s="73" t="n"/>
      <c r="B302" s="71">
        <f>IFERROR(IF(A302="","",A302-DAY(A302)+1),"")</f>
        <v/>
      </c>
      <c r="C302" s="41" t="n"/>
      <c r="D302" s="41" t="n"/>
      <c r="E302" s="41" t="n"/>
      <c r="F302" s="41" t="n"/>
      <c r="G302" s="41" t="n"/>
      <c r="H302" s="41" t="n"/>
      <c r="I302" s="74" t="n"/>
      <c r="J302" s="41" t="n"/>
      <c r="K302" s="41" t="n"/>
      <c r="L302" s="41" t="n"/>
      <c r="M302" s="73" t="n"/>
      <c r="N302" s="41" t="n"/>
      <c r="O302" s="39">
        <f>IFERROR(IF(COUNTA(A302,C302:N302)=0,"",IF(A302="","Missing transaction date",IF(C302="","Missing scenario",IF(D302="","Missing department",IF(E302="","Missing P&amp;L section",IF(F302="","Missing P&amp;L line",IF(ISBLANK(I302),"Missing amount",IF(I302=0,"Zero amount",IF(OR(A302&lt;DATE(2026,1,1),A302&gt;DATE(2026,12,31)),"Date outside 2026",IF(AND(K302&lt;&gt;"",COUNTIF($K$7:$K$506,K302)&gt;1),"Duplicate source reference","OK")))))))))),"")</f>
        <v/>
      </c>
    </row>
    <row r="303">
      <c r="A303" s="73" t="n"/>
      <c r="B303" s="71">
        <f>IFERROR(IF(A303="","",A303-DAY(A303)+1),"")</f>
        <v/>
      </c>
      <c r="C303" s="41" t="n"/>
      <c r="D303" s="41" t="n"/>
      <c r="E303" s="41" t="n"/>
      <c r="F303" s="41" t="n"/>
      <c r="G303" s="41" t="n"/>
      <c r="H303" s="41" t="n"/>
      <c r="I303" s="74" t="n"/>
      <c r="J303" s="41" t="n"/>
      <c r="K303" s="41" t="n"/>
      <c r="L303" s="41" t="n"/>
      <c r="M303" s="73" t="n"/>
      <c r="N303" s="41" t="n"/>
      <c r="O303" s="39">
        <f>IFERROR(IF(COUNTA(A303,C303:N303)=0,"",IF(A303="","Missing transaction date",IF(C303="","Missing scenario",IF(D303="","Missing department",IF(E303="","Missing P&amp;L section",IF(F303="","Missing P&amp;L line",IF(ISBLANK(I303),"Missing amount",IF(I303=0,"Zero amount",IF(OR(A303&lt;DATE(2026,1,1),A303&gt;DATE(2026,12,31)),"Date outside 2026",IF(AND(K303&lt;&gt;"",COUNTIF($K$7:$K$506,K303)&gt;1),"Duplicate source reference","OK")))))))))),"")</f>
        <v/>
      </c>
    </row>
    <row r="304">
      <c r="A304" s="73" t="n"/>
      <c r="B304" s="71">
        <f>IFERROR(IF(A304="","",A304-DAY(A304)+1),"")</f>
        <v/>
      </c>
      <c r="C304" s="41" t="n"/>
      <c r="D304" s="41" t="n"/>
      <c r="E304" s="41" t="n"/>
      <c r="F304" s="41" t="n"/>
      <c r="G304" s="41" t="n"/>
      <c r="H304" s="41" t="n"/>
      <c r="I304" s="74" t="n"/>
      <c r="J304" s="41" t="n"/>
      <c r="K304" s="41" t="n"/>
      <c r="L304" s="41" t="n"/>
      <c r="M304" s="73" t="n"/>
      <c r="N304" s="41" t="n"/>
      <c r="O304" s="39">
        <f>IFERROR(IF(COUNTA(A304,C304:N304)=0,"",IF(A304="","Missing transaction date",IF(C304="","Missing scenario",IF(D304="","Missing department",IF(E304="","Missing P&amp;L section",IF(F304="","Missing P&amp;L line",IF(ISBLANK(I304),"Missing amount",IF(I304=0,"Zero amount",IF(OR(A304&lt;DATE(2026,1,1),A304&gt;DATE(2026,12,31)),"Date outside 2026",IF(AND(K304&lt;&gt;"",COUNTIF($K$7:$K$506,K304)&gt;1),"Duplicate source reference","OK")))))))))),"")</f>
        <v/>
      </c>
    </row>
    <row r="305">
      <c r="A305" s="73" t="n"/>
      <c r="B305" s="71">
        <f>IFERROR(IF(A305="","",A305-DAY(A305)+1),"")</f>
        <v/>
      </c>
      <c r="C305" s="41" t="n"/>
      <c r="D305" s="41" t="n"/>
      <c r="E305" s="41" t="n"/>
      <c r="F305" s="41" t="n"/>
      <c r="G305" s="41" t="n"/>
      <c r="H305" s="41" t="n"/>
      <c r="I305" s="74" t="n"/>
      <c r="J305" s="41" t="n"/>
      <c r="K305" s="41" t="n"/>
      <c r="L305" s="41" t="n"/>
      <c r="M305" s="73" t="n"/>
      <c r="N305" s="41" t="n"/>
      <c r="O305" s="39">
        <f>IFERROR(IF(COUNTA(A305,C305:N305)=0,"",IF(A305="","Missing transaction date",IF(C305="","Missing scenario",IF(D305="","Missing department",IF(E305="","Missing P&amp;L section",IF(F305="","Missing P&amp;L line",IF(ISBLANK(I305),"Missing amount",IF(I305=0,"Zero amount",IF(OR(A305&lt;DATE(2026,1,1),A305&gt;DATE(2026,12,31)),"Date outside 2026",IF(AND(K305&lt;&gt;"",COUNTIF($K$7:$K$506,K305)&gt;1),"Duplicate source reference","OK")))))))))),"")</f>
        <v/>
      </c>
    </row>
    <row r="306">
      <c r="A306" s="73" t="n"/>
      <c r="B306" s="71">
        <f>IFERROR(IF(A306="","",A306-DAY(A306)+1),"")</f>
        <v/>
      </c>
      <c r="C306" s="41" t="n"/>
      <c r="D306" s="41" t="n"/>
      <c r="E306" s="41" t="n"/>
      <c r="F306" s="41" t="n"/>
      <c r="G306" s="41" t="n"/>
      <c r="H306" s="41" t="n"/>
      <c r="I306" s="74" t="n"/>
      <c r="J306" s="41" t="n"/>
      <c r="K306" s="41" t="n"/>
      <c r="L306" s="41" t="n"/>
      <c r="M306" s="73" t="n"/>
      <c r="N306" s="41" t="n"/>
      <c r="O306" s="39">
        <f>IFERROR(IF(COUNTA(A306,C306:N306)=0,"",IF(A306="","Missing transaction date",IF(C306="","Missing scenario",IF(D306="","Missing department",IF(E306="","Missing P&amp;L section",IF(F306="","Missing P&amp;L line",IF(ISBLANK(I306),"Missing amount",IF(I306=0,"Zero amount",IF(OR(A306&lt;DATE(2026,1,1),A306&gt;DATE(2026,12,31)),"Date outside 2026",IF(AND(K306&lt;&gt;"",COUNTIF($K$7:$K$506,K306)&gt;1),"Duplicate source reference","OK")))))))))),"")</f>
        <v/>
      </c>
    </row>
    <row r="307">
      <c r="A307" s="73" t="n"/>
      <c r="B307" s="71">
        <f>IFERROR(IF(A307="","",A307-DAY(A307)+1),"")</f>
        <v/>
      </c>
      <c r="C307" s="41" t="n"/>
      <c r="D307" s="41" t="n"/>
      <c r="E307" s="41" t="n"/>
      <c r="F307" s="41" t="n"/>
      <c r="G307" s="41" t="n"/>
      <c r="H307" s="41" t="n"/>
      <c r="I307" s="74" t="n"/>
      <c r="J307" s="41" t="n"/>
      <c r="K307" s="41" t="n"/>
      <c r="L307" s="41" t="n"/>
      <c r="M307" s="73" t="n"/>
      <c r="N307" s="41" t="n"/>
      <c r="O307" s="39">
        <f>IFERROR(IF(COUNTA(A307,C307:N307)=0,"",IF(A307="","Missing transaction date",IF(C307="","Missing scenario",IF(D307="","Missing department",IF(E307="","Missing P&amp;L section",IF(F307="","Missing P&amp;L line",IF(ISBLANK(I307),"Missing amount",IF(I307=0,"Zero amount",IF(OR(A307&lt;DATE(2026,1,1),A307&gt;DATE(2026,12,31)),"Date outside 2026",IF(AND(K307&lt;&gt;"",COUNTIF($K$7:$K$506,K307)&gt;1),"Duplicate source reference","OK")))))))))),"")</f>
        <v/>
      </c>
    </row>
    <row r="308">
      <c r="A308" s="73" t="n"/>
      <c r="B308" s="71">
        <f>IFERROR(IF(A308="","",A308-DAY(A308)+1),"")</f>
        <v/>
      </c>
      <c r="C308" s="41" t="n"/>
      <c r="D308" s="41" t="n"/>
      <c r="E308" s="41" t="n"/>
      <c r="F308" s="41" t="n"/>
      <c r="G308" s="41" t="n"/>
      <c r="H308" s="41" t="n"/>
      <c r="I308" s="74" t="n"/>
      <c r="J308" s="41" t="n"/>
      <c r="K308" s="41" t="n"/>
      <c r="L308" s="41" t="n"/>
      <c r="M308" s="73" t="n"/>
      <c r="N308" s="41" t="n"/>
      <c r="O308" s="39">
        <f>IFERROR(IF(COUNTA(A308,C308:N308)=0,"",IF(A308="","Missing transaction date",IF(C308="","Missing scenario",IF(D308="","Missing department",IF(E308="","Missing P&amp;L section",IF(F308="","Missing P&amp;L line",IF(ISBLANK(I308),"Missing amount",IF(I308=0,"Zero amount",IF(OR(A308&lt;DATE(2026,1,1),A308&gt;DATE(2026,12,31)),"Date outside 2026",IF(AND(K308&lt;&gt;"",COUNTIF($K$7:$K$506,K308)&gt;1),"Duplicate source reference","OK")))))))))),"")</f>
        <v/>
      </c>
    </row>
    <row r="309">
      <c r="A309" s="73" t="n"/>
      <c r="B309" s="71">
        <f>IFERROR(IF(A309="","",A309-DAY(A309)+1),"")</f>
        <v/>
      </c>
      <c r="C309" s="41" t="n"/>
      <c r="D309" s="41" t="n"/>
      <c r="E309" s="41" t="n"/>
      <c r="F309" s="41" t="n"/>
      <c r="G309" s="41" t="n"/>
      <c r="H309" s="41" t="n"/>
      <c r="I309" s="74" t="n"/>
      <c r="J309" s="41" t="n"/>
      <c r="K309" s="41" t="n"/>
      <c r="L309" s="41" t="n"/>
      <c r="M309" s="73" t="n"/>
      <c r="N309" s="41" t="n"/>
      <c r="O309" s="39">
        <f>IFERROR(IF(COUNTA(A309,C309:N309)=0,"",IF(A309="","Missing transaction date",IF(C309="","Missing scenario",IF(D309="","Missing department",IF(E309="","Missing P&amp;L section",IF(F309="","Missing P&amp;L line",IF(ISBLANK(I309),"Missing amount",IF(I309=0,"Zero amount",IF(OR(A309&lt;DATE(2026,1,1),A309&gt;DATE(2026,12,31)),"Date outside 2026",IF(AND(K309&lt;&gt;"",COUNTIF($K$7:$K$506,K309)&gt;1),"Duplicate source reference","OK")))))))))),"")</f>
        <v/>
      </c>
    </row>
    <row r="310">
      <c r="A310" s="73" t="n"/>
      <c r="B310" s="71">
        <f>IFERROR(IF(A310="","",A310-DAY(A310)+1),"")</f>
        <v/>
      </c>
      <c r="C310" s="41" t="n"/>
      <c r="D310" s="41" t="n"/>
      <c r="E310" s="41" t="n"/>
      <c r="F310" s="41" t="n"/>
      <c r="G310" s="41" t="n"/>
      <c r="H310" s="41" t="n"/>
      <c r="I310" s="74" t="n"/>
      <c r="J310" s="41" t="n"/>
      <c r="K310" s="41" t="n"/>
      <c r="L310" s="41" t="n"/>
      <c r="M310" s="73" t="n"/>
      <c r="N310" s="41" t="n"/>
      <c r="O310" s="39">
        <f>IFERROR(IF(COUNTA(A310,C310:N310)=0,"",IF(A310="","Missing transaction date",IF(C310="","Missing scenario",IF(D310="","Missing department",IF(E310="","Missing P&amp;L section",IF(F310="","Missing P&amp;L line",IF(ISBLANK(I310),"Missing amount",IF(I310=0,"Zero amount",IF(OR(A310&lt;DATE(2026,1,1),A310&gt;DATE(2026,12,31)),"Date outside 2026",IF(AND(K310&lt;&gt;"",COUNTIF($K$7:$K$506,K310)&gt;1),"Duplicate source reference","OK")))))))))),"")</f>
        <v/>
      </c>
    </row>
    <row r="311">
      <c r="A311" s="73" t="n"/>
      <c r="B311" s="71">
        <f>IFERROR(IF(A311="","",A311-DAY(A311)+1),"")</f>
        <v/>
      </c>
      <c r="C311" s="41" t="n"/>
      <c r="D311" s="41" t="n"/>
      <c r="E311" s="41" t="n"/>
      <c r="F311" s="41" t="n"/>
      <c r="G311" s="41" t="n"/>
      <c r="H311" s="41" t="n"/>
      <c r="I311" s="74" t="n"/>
      <c r="J311" s="41" t="n"/>
      <c r="K311" s="41" t="n"/>
      <c r="L311" s="41" t="n"/>
      <c r="M311" s="73" t="n"/>
      <c r="N311" s="41" t="n"/>
      <c r="O311" s="39">
        <f>IFERROR(IF(COUNTA(A311,C311:N311)=0,"",IF(A311="","Missing transaction date",IF(C311="","Missing scenario",IF(D311="","Missing department",IF(E311="","Missing P&amp;L section",IF(F311="","Missing P&amp;L line",IF(ISBLANK(I311),"Missing amount",IF(I311=0,"Zero amount",IF(OR(A311&lt;DATE(2026,1,1),A311&gt;DATE(2026,12,31)),"Date outside 2026",IF(AND(K311&lt;&gt;"",COUNTIF($K$7:$K$506,K311)&gt;1),"Duplicate source reference","OK")))))))))),"")</f>
        <v/>
      </c>
    </row>
    <row r="312">
      <c r="A312" s="73" t="n"/>
      <c r="B312" s="71">
        <f>IFERROR(IF(A312="","",A312-DAY(A312)+1),"")</f>
        <v/>
      </c>
      <c r="C312" s="41" t="n"/>
      <c r="D312" s="41" t="n"/>
      <c r="E312" s="41" t="n"/>
      <c r="F312" s="41" t="n"/>
      <c r="G312" s="41" t="n"/>
      <c r="H312" s="41" t="n"/>
      <c r="I312" s="74" t="n"/>
      <c r="J312" s="41" t="n"/>
      <c r="K312" s="41" t="n"/>
      <c r="L312" s="41" t="n"/>
      <c r="M312" s="73" t="n"/>
      <c r="N312" s="41" t="n"/>
      <c r="O312" s="39">
        <f>IFERROR(IF(COUNTA(A312,C312:N312)=0,"",IF(A312="","Missing transaction date",IF(C312="","Missing scenario",IF(D312="","Missing department",IF(E312="","Missing P&amp;L section",IF(F312="","Missing P&amp;L line",IF(ISBLANK(I312),"Missing amount",IF(I312=0,"Zero amount",IF(OR(A312&lt;DATE(2026,1,1),A312&gt;DATE(2026,12,31)),"Date outside 2026",IF(AND(K312&lt;&gt;"",COUNTIF($K$7:$K$506,K312)&gt;1),"Duplicate source reference","OK")))))))))),"")</f>
        <v/>
      </c>
    </row>
    <row r="313">
      <c r="A313" s="73" t="n"/>
      <c r="B313" s="71">
        <f>IFERROR(IF(A313="","",A313-DAY(A313)+1),"")</f>
        <v/>
      </c>
      <c r="C313" s="41" t="n"/>
      <c r="D313" s="41" t="n"/>
      <c r="E313" s="41" t="n"/>
      <c r="F313" s="41" t="n"/>
      <c r="G313" s="41" t="n"/>
      <c r="H313" s="41" t="n"/>
      <c r="I313" s="74" t="n"/>
      <c r="J313" s="41" t="n"/>
      <c r="K313" s="41" t="n"/>
      <c r="L313" s="41" t="n"/>
      <c r="M313" s="73" t="n"/>
      <c r="N313" s="41" t="n"/>
      <c r="O313" s="39">
        <f>IFERROR(IF(COUNTA(A313,C313:N313)=0,"",IF(A313="","Missing transaction date",IF(C313="","Missing scenario",IF(D313="","Missing department",IF(E313="","Missing P&amp;L section",IF(F313="","Missing P&amp;L line",IF(ISBLANK(I313),"Missing amount",IF(I313=0,"Zero amount",IF(OR(A313&lt;DATE(2026,1,1),A313&gt;DATE(2026,12,31)),"Date outside 2026",IF(AND(K313&lt;&gt;"",COUNTIF($K$7:$K$506,K313)&gt;1),"Duplicate source reference","OK")))))))))),"")</f>
        <v/>
      </c>
    </row>
    <row r="314">
      <c r="A314" s="73" t="n"/>
      <c r="B314" s="71">
        <f>IFERROR(IF(A314="","",A314-DAY(A314)+1),"")</f>
        <v/>
      </c>
      <c r="C314" s="41" t="n"/>
      <c r="D314" s="41" t="n"/>
      <c r="E314" s="41" t="n"/>
      <c r="F314" s="41" t="n"/>
      <c r="G314" s="41" t="n"/>
      <c r="H314" s="41" t="n"/>
      <c r="I314" s="74" t="n"/>
      <c r="J314" s="41" t="n"/>
      <c r="K314" s="41" t="n"/>
      <c r="L314" s="41" t="n"/>
      <c r="M314" s="73" t="n"/>
      <c r="N314" s="41" t="n"/>
      <c r="O314" s="39">
        <f>IFERROR(IF(COUNTA(A314,C314:N314)=0,"",IF(A314="","Missing transaction date",IF(C314="","Missing scenario",IF(D314="","Missing department",IF(E314="","Missing P&amp;L section",IF(F314="","Missing P&amp;L line",IF(ISBLANK(I314),"Missing amount",IF(I314=0,"Zero amount",IF(OR(A314&lt;DATE(2026,1,1),A314&gt;DATE(2026,12,31)),"Date outside 2026",IF(AND(K314&lt;&gt;"",COUNTIF($K$7:$K$506,K314)&gt;1),"Duplicate source reference","OK")))))))))),"")</f>
        <v/>
      </c>
    </row>
    <row r="315">
      <c r="A315" s="73" t="n"/>
      <c r="B315" s="71">
        <f>IFERROR(IF(A315="","",A315-DAY(A315)+1),"")</f>
        <v/>
      </c>
      <c r="C315" s="41" t="n"/>
      <c r="D315" s="41" t="n"/>
      <c r="E315" s="41" t="n"/>
      <c r="F315" s="41" t="n"/>
      <c r="G315" s="41" t="n"/>
      <c r="H315" s="41" t="n"/>
      <c r="I315" s="74" t="n"/>
      <c r="J315" s="41" t="n"/>
      <c r="K315" s="41" t="n"/>
      <c r="L315" s="41" t="n"/>
      <c r="M315" s="73" t="n"/>
      <c r="N315" s="41" t="n"/>
      <c r="O315" s="39">
        <f>IFERROR(IF(COUNTA(A315,C315:N315)=0,"",IF(A315="","Missing transaction date",IF(C315="","Missing scenario",IF(D315="","Missing department",IF(E315="","Missing P&amp;L section",IF(F315="","Missing P&amp;L line",IF(ISBLANK(I315),"Missing amount",IF(I315=0,"Zero amount",IF(OR(A315&lt;DATE(2026,1,1),A315&gt;DATE(2026,12,31)),"Date outside 2026",IF(AND(K315&lt;&gt;"",COUNTIF($K$7:$K$506,K315)&gt;1),"Duplicate source reference","OK")))))))))),"")</f>
        <v/>
      </c>
    </row>
    <row r="316">
      <c r="A316" s="73" t="n"/>
      <c r="B316" s="71">
        <f>IFERROR(IF(A316="","",A316-DAY(A316)+1),"")</f>
        <v/>
      </c>
      <c r="C316" s="41" t="n"/>
      <c r="D316" s="41" t="n"/>
      <c r="E316" s="41" t="n"/>
      <c r="F316" s="41" t="n"/>
      <c r="G316" s="41" t="n"/>
      <c r="H316" s="41" t="n"/>
      <c r="I316" s="74" t="n"/>
      <c r="J316" s="41" t="n"/>
      <c r="K316" s="41" t="n"/>
      <c r="L316" s="41" t="n"/>
      <c r="M316" s="73" t="n"/>
      <c r="N316" s="41" t="n"/>
      <c r="O316" s="39">
        <f>IFERROR(IF(COUNTA(A316,C316:N316)=0,"",IF(A316="","Missing transaction date",IF(C316="","Missing scenario",IF(D316="","Missing department",IF(E316="","Missing P&amp;L section",IF(F316="","Missing P&amp;L line",IF(ISBLANK(I316),"Missing amount",IF(I316=0,"Zero amount",IF(OR(A316&lt;DATE(2026,1,1),A316&gt;DATE(2026,12,31)),"Date outside 2026",IF(AND(K316&lt;&gt;"",COUNTIF($K$7:$K$506,K316)&gt;1),"Duplicate source reference","OK")))))))))),"")</f>
        <v/>
      </c>
    </row>
    <row r="317">
      <c r="A317" s="73" t="n"/>
      <c r="B317" s="71">
        <f>IFERROR(IF(A317="","",A317-DAY(A317)+1),"")</f>
        <v/>
      </c>
      <c r="C317" s="41" t="n"/>
      <c r="D317" s="41" t="n"/>
      <c r="E317" s="41" t="n"/>
      <c r="F317" s="41" t="n"/>
      <c r="G317" s="41" t="n"/>
      <c r="H317" s="41" t="n"/>
      <c r="I317" s="74" t="n"/>
      <c r="J317" s="41" t="n"/>
      <c r="K317" s="41" t="n"/>
      <c r="L317" s="41" t="n"/>
      <c r="M317" s="73" t="n"/>
      <c r="N317" s="41" t="n"/>
      <c r="O317" s="39">
        <f>IFERROR(IF(COUNTA(A317,C317:N317)=0,"",IF(A317="","Missing transaction date",IF(C317="","Missing scenario",IF(D317="","Missing department",IF(E317="","Missing P&amp;L section",IF(F317="","Missing P&amp;L line",IF(ISBLANK(I317),"Missing amount",IF(I317=0,"Zero amount",IF(OR(A317&lt;DATE(2026,1,1),A317&gt;DATE(2026,12,31)),"Date outside 2026",IF(AND(K317&lt;&gt;"",COUNTIF($K$7:$K$506,K317)&gt;1),"Duplicate source reference","OK")))))))))),"")</f>
        <v/>
      </c>
    </row>
    <row r="318">
      <c r="A318" s="73" t="n"/>
      <c r="B318" s="71">
        <f>IFERROR(IF(A318="","",A318-DAY(A318)+1),"")</f>
        <v/>
      </c>
      <c r="C318" s="41" t="n"/>
      <c r="D318" s="41" t="n"/>
      <c r="E318" s="41" t="n"/>
      <c r="F318" s="41" t="n"/>
      <c r="G318" s="41" t="n"/>
      <c r="H318" s="41" t="n"/>
      <c r="I318" s="74" t="n"/>
      <c r="J318" s="41" t="n"/>
      <c r="K318" s="41" t="n"/>
      <c r="L318" s="41" t="n"/>
      <c r="M318" s="73" t="n"/>
      <c r="N318" s="41" t="n"/>
      <c r="O318" s="39">
        <f>IFERROR(IF(COUNTA(A318,C318:N318)=0,"",IF(A318="","Missing transaction date",IF(C318="","Missing scenario",IF(D318="","Missing department",IF(E318="","Missing P&amp;L section",IF(F318="","Missing P&amp;L line",IF(ISBLANK(I318),"Missing amount",IF(I318=0,"Zero amount",IF(OR(A318&lt;DATE(2026,1,1),A318&gt;DATE(2026,12,31)),"Date outside 2026",IF(AND(K318&lt;&gt;"",COUNTIF($K$7:$K$506,K318)&gt;1),"Duplicate source reference","OK")))))))))),"")</f>
        <v/>
      </c>
    </row>
    <row r="319">
      <c r="A319" s="73" t="n"/>
      <c r="B319" s="71">
        <f>IFERROR(IF(A319="","",A319-DAY(A319)+1),"")</f>
        <v/>
      </c>
      <c r="C319" s="41" t="n"/>
      <c r="D319" s="41" t="n"/>
      <c r="E319" s="41" t="n"/>
      <c r="F319" s="41" t="n"/>
      <c r="G319" s="41" t="n"/>
      <c r="H319" s="41" t="n"/>
      <c r="I319" s="74" t="n"/>
      <c r="J319" s="41" t="n"/>
      <c r="K319" s="41" t="n"/>
      <c r="L319" s="41" t="n"/>
      <c r="M319" s="73" t="n"/>
      <c r="N319" s="41" t="n"/>
      <c r="O319" s="39">
        <f>IFERROR(IF(COUNTA(A319,C319:N319)=0,"",IF(A319="","Missing transaction date",IF(C319="","Missing scenario",IF(D319="","Missing department",IF(E319="","Missing P&amp;L section",IF(F319="","Missing P&amp;L line",IF(ISBLANK(I319),"Missing amount",IF(I319=0,"Zero amount",IF(OR(A319&lt;DATE(2026,1,1),A319&gt;DATE(2026,12,31)),"Date outside 2026",IF(AND(K319&lt;&gt;"",COUNTIF($K$7:$K$506,K319)&gt;1),"Duplicate source reference","OK")))))))))),"")</f>
        <v/>
      </c>
    </row>
    <row r="320">
      <c r="A320" s="73" t="n"/>
      <c r="B320" s="71">
        <f>IFERROR(IF(A320="","",A320-DAY(A320)+1),"")</f>
        <v/>
      </c>
      <c r="C320" s="41" t="n"/>
      <c r="D320" s="41" t="n"/>
      <c r="E320" s="41" t="n"/>
      <c r="F320" s="41" t="n"/>
      <c r="G320" s="41" t="n"/>
      <c r="H320" s="41" t="n"/>
      <c r="I320" s="74" t="n"/>
      <c r="J320" s="41" t="n"/>
      <c r="K320" s="41" t="n"/>
      <c r="L320" s="41" t="n"/>
      <c r="M320" s="73" t="n"/>
      <c r="N320" s="41" t="n"/>
      <c r="O320" s="39">
        <f>IFERROR(IF(COUNTA(A320,C320:N320)=0,"",IF(A320="","Missing transaction date",IF(C320="","Missing scenario",IF(D320="","Missing department",IF(E320="","Missing P&amp;L section",IF(F320="","Missing P&amp;L line",IF(ISBLANK(I320),"Missing amount",IF(I320=0,"Zero amount",IF(OR(A320&lt;DATE(2026,1,1),A320&gt;DATE(2026,12,31)),"Date outside 2026",IF(AND(K320&lt;&gt;"",COUNTIF($K$7:$K$506,K320)&gt;1),"Duplicate source reference","OK")))))))))),"")</f>
        <v/>
      </c>
    </row>
    <row r="321">
      <c r="A321" s="73" t="n"/>
      <c r="B321" s="71">
        <f>IFERROR(IF(A321="","",A321-DAY(A321)+1),"")</f>
        <v/>
      </c>
      <c r="C321" s="41" t="n"/>
      <c r="D321" s="41" t="n"/>
      <c r="E321" s="41" t="n"/>
      <c r="F321" s="41" t="n"/>
      <c r="G321" s="41" t="n"/>
      <c r="H321" s="41" t="n"/>
      <c r="I321" s="74" t="n"/>
      <c r="J321" s="41" t="n"/>
      <c r="K321" s="41" t="n"/>
      <c r="L321" s="41" t="n"/>
      <c r="M321" s="73" t="n"/>
      <c r="N321" s="41" t="n"/>
      <c r="O321" s="39">
        <f>IFERROR(IF(COUNTA(A321,C321:N321)=0,"",IF(A321="","Missing transaction date",IF(C321="","Missing scenario",IF(D321="","Missing department",IF(E321="","Missing P&amp;L section",IF(F321="","Missing P&amp;L line",IF(ISBLANK(I321),"Missing amount",IF(I321=0,"Zero amount",IF(OR(A321&lt;DATE(2026,1,1),A321&gt;DATE(2026,12,31)),"Date outside 2026",IF(AND(K321&lt;&gt;"",COUNTIF($K$7:$K$506,K321)&gt;1),"Duplicate source reference","OK")))))))))),"")</f>
        <v/>
      </c>
    </row>
    <row r="322">
      <c r="A322" s="73" t="n"/>
      <c r="B322" s="71">
        <f>IFERROR(IF(A322="","",A322-DAY(A322)+1),"")</f>
        <v/>
      </c>
      <c r="C322" s="41" t="n"/>
      <c r="D322" s="41" t="n"/>
      <c r="E322" s="41" t="n"/>
      <c r="F322" s="41" t="n"/>
      <c r="G322" s="41" t="n"/>
      <c r="H322" s="41" t="n"/>
      <c r="I322" s="74" t="n"/>
      <c r="J322" s="41" t="n"/>
      <c r="K322" s="41" t="n"/>
      <c r="L322" s="41" t="n"/>
      <c r="M322" s="73" t="n"/>
      <c r="N322" s="41" t="n"/>
      <c r="O322" s="39">
        <f>IFERROR(IF(COUNTA(A322,C322:N322)=0,"",IF(A322="","Missing transaction date",IF(C322="","Missing scenario",IF(D322="","Missing department",IF(E322="","Missing P&amp;L section",IF(F322="","Missing P&amp;L line",IF(ISBLANK(I322),"Missing amount",IF(I322=0,"Zero amount",IF(OR(A322&lt;DATE(2026,1,1),A322&gt;DATE(2026,12,31)),"Date outside 2026",IF(AND(K322&lt;&gt;"",COUNTIF($K$7:$K$506,K322)&gt;1),"Duplicate source reference","OK")))))))))),"")</f>
        <v/>
      </c>
    </row>
    <row r="323">
      <c r="A323" s="73" t="n"/>
      <c r="B323" s="71">
        <f>IFERROR(IF(A323="","",A323-DAY(A323)+1),"")</f>
        <v/>
      </c>
      <c r="C323" s="41" t="n"/>
      <c r="D323" s="41" t="n"/>
      <c r="E323" s="41" t="n"/>
      <c r="F323" s="41" t="n"/>
      <c r="G323" s="41" t="n"/>
      <c r="H323" s="41" t="n"/>
      <c r="I323" s="74" t="n"/>
      <c r="J323" s="41" t="n"/>
      <c r="K323" s="41" t="n"/>
      <c r="L323" s="41" t="n"/>
      <c r="M323" s="73" t="n"/>
      <c r="N323" s="41" t="n"/>
      <c r="O323" s="39">
        <f>IFERROR(IF(COUNTA(A323,C323:N323)=0,"",IF(A323="","Missing transaction date",IF(C323="","Missing scenario",IF(D323="","Missing department",IF(E323="","Missing P&amp;L section",IF(F323="","Missing P&amp;L line",IF(ISBLANK(I323),"Missing amount",IF(I323=0,"Zero amount",IF(OR(A323&lt;DATE(2026,1,1),A323&gt;DATE(2026,12,31)),"Date outside 2026",IF(AND(K323&lt;&gt;"",COUNTIF($K$7:$K$506,K323)&gt;1),"Duplicate source reference","OK")))))))))),"")</f>
        <v/>
      </c>
    </row>
    <row r="324">
      <c r="A324" s="73" t="n"/>
      <c r="B324" s="71">
        <f>IFERROR(IF(A324="","",A324-DAY(A324)+1),"")</f>
        <v/>
      </c>
      <c r="C324" s="41" t="n"/>
      <c r="D324" s="41" t="n"/>
      <c r="E324" s="41" t="n"/>
      <c r="F324" s="41" t="n"/>
      <c r="G324" s="41" t="n"/>
      <c r="H324" s="41" t="n"/>
      <c r="I324" s="74" t="n"/>
      <c r="J324" s="41" t="n"/>
      <c r="K324" s="41" t="n"/>
      <c r="L324" s="41" t="n"/>
      <c r="M324" s="73" t="n"/>
      <c r="N324" s="41" t="n"/>
      <c r="O324" s="39">
        <f>IFERROR(IF(COUNTA(A324,C324:N324)=0,"",IF(A324="","Missing transaction date",IF(C324="","Missing scenario",IF(D324="","Missing department",IF(E324="","Missing P&amp;L section",IF(F324="","Missing P&amp;L line",IF(ISBLANK(I324),"Missing amount",IF(I324=0,"Zero amount",IF(OR(A324&lt;DATE(2026,1,1),A324&gt;DATE(2026,12,31)),"Date outside 2026",IF(AND(K324&lt;&gt;"",COUNTIF($K$7:$K$506,K324)&gt;1),"Duplicate source reference","OK")))))))))),"")</f>
        <v/>
      </c>
    </row>
    <row r="325">
      <c r="A325" s="73" t="n"/>
      <c r="B325" s="71">
        <f>IFERROR(IF(A325="","",A325-DAY(A325)+1),"")</f>
        <v/>
      </c>
      <c r="C325" s="41" t="n"/>
      <c r="D325" s="41" t="n"/>
      <c r="E325" s="41" t="n"/>
      <c r="F325" s="41" t="n"/>
      <c r="G325" s="41" t="n"/>
      <c r="H325" s="41" t="n"/>
      <c r="I325" s="74" t="n"/>
      <c r="J325" s="41" t="n"/>
      <c r="K325" s="41" t="n"/>
      <c r="L325" s="41" t="n"/>
      <c r="M325" s="73" t="n"/>
      <c r="N325" s="41" t="n"/>
      <c r="O325" s="39">
        <f>IFERROR(IF(COUNTA(A325,C325:N325)=0,"",IF(A325="","Missing transaction date",IF(C325="","Missing scenario",IF(D325="","Missing department",IF(E325="","Missing P&amp;L section",IF(F325="","Missing P&amp;L line",IF(ISBLANK(I325),"Missing amount",IF(I325=0,"Zero amount",IF(OR(A325&lt;DATE(2026,1,1),A325&gt;DATE(2026,12,31)),"Date outside 2026",IF(AND(K325&lt;&gt;"",COUNTIF($K$7:$K$506,K325)&gt;1),"Duplicate source reference","OK")))))))))),"")</f>
        <v/>
      </c>
    </row>
    <row r="326">
      <c r="A326" s="73" t="n"/>
      <c r="B326" s="71">
        <f>IFERROR(IF(A326="","",A326-DAY(A326)+1),"")</f>
        <v/>
      </c>
      <c r="C326" s="41" t="n"/>
      <c r="D326" s="41" t="n"/>
      <c r="E326" s="41" t="n"/>
      <c r="F326" s="41" t="n"/>
      <c r="G326" s="41" t="n"/>
      <c r="H326" s="41" t="n"/>
      <c r="I326" s="74" t="n"/>
      <c r="J326" s="41" t="n"/>
      <c r="K326" s="41" t="n"/>
      <c r="L326" s="41" t="n"/>
      <c r="M326" s="73" t="n"/>
      <c r="N326" s="41" t="n"/>
      <c r="O326" s="39">
        <f>IFERROR(IF(COUNTA(A326,C326:N326)=0,"",IF(A326="","Missing transaction date",IF(C326="","Missing scenario",IF(D326="","Missing department",IF(E326="","Missing P&amp;L section",IF(F326="","Missing P&amp;L line",IF(ISBLANK(I326),"Missing amount",IF(I326=0,"Zero amount",IF(OR(A326&lt;DATE(2026,1,1),A326&gt;DATE(2026,12,31)),"Date outside 2026",IF(AND(K326&lt;&gt;"",COUNTIF($K$7:$K$506,K326)&gt;1),"Duplicate source reference","OK")))))))))),"")</f>
        <v/>
      </c>
    </row>
    <row r="327">
      <c r="A327" s="73" t="n"/>
      <c r="B327" s="71">
        <f>IFERROR(IF(A327="","",A327-DAY(A327)+1),"")</f>
        <v/>
      </c>
      <c r="C327" s="41" t="n"/>
      <c r="D327" s="41" t="n"/>
      <c r="E327" s="41" t="n"/>
      <c r="F327" s="41" t="n"/>
      <c r="G327" s="41" t="n"/>
      <c r="H327" s="41" t="n"/>
      <c r="I327" s="74" t="n"/>
      <c r="J327" s="41" t="n"/>
      <c r="K327" s="41" t="n"/>
      <c r="L327" s="41" t="n"/>
      <c r="M327" s="73" t="n"/>
      <c r="N327" s="41" t="n"/>
      <c r="O327" s="39">
        <f>IFERROR(IF(COUNTA(A327,C327:N327)=0,"",IF(A327="","Missing transaction date",IF(C327="","Missing scenario",IF(D327="","Missing department",IF(E327="","Missing P&amp;L section",IF(F327="","Missing P&amp;L line",IF(ISBLANK(I327),"Missing amount",IF(I327=0,"Zero amount",IF(OR(A327&lt;DATE(2026,1,1),A327&gt;DATE(2026,12,31)),"Date outside 2026",IF(AND(K327&lt;&gt;"",COUNTIF($K$7:$K$506,K327)&gt;1),"Duplicate source reference","OK")))))))))),"")</f>
        <v/>
      </c>
    </row>
    <row r="328">
      <c r="A328" s="73" t="n"/>
      <c r="B328" s="71">
        <f>IFERROR(IF(A328="","",A328-DAY(A328)+1),"")</f>
        <v/>
      </c>
      <c r="C328" s="41" t="n"/>
      <c r="D328" s="41" t="n"/>
      <c r="E328" s="41" t="n"/>
      <c r="F328" s="41" t="n"/>
      <c r="G328" s="41" t="n"/>
      <c r="H328" s="41" t="n"/>
      <c r="I328" s="74" t="n"/>
      <c r="J328" s="41" t="n"/>
      <c r="K328" s="41" t="n"/>
      <c r="L328" s="41" t="n"/>
      <c r="M328" s="73" t="n"/>
      <c r="N328" s="41" t="n"/>
      <c r="O328" s="39">
        <f>IFERROR(IF(COUNTA(A328,C328:N328)=0,"",IF(A328="","Missing transaction date",IF(C328="","Missing scenario",IF(D328="","Missing department",IF(E328="","Missing P&amp;L section",IF(F328="","Missing P&amp;L line",IF(ISBLANK(I328),"Missing amount",IF(I328=0,"Zero amount",IF(OR(A328&lt;DATE(2026,1,1),A328&gt;DATE(2026,12,31)),"Date outside 2026",IF(AND(K328&lt;&gt;"",COUNTIF($K$7:$K$506,K328)&gt;1),"Duplicate source reference","OK")))))))))),"")</f>
        <v/>
      </c>
    </row>
    <row r="329">
      <c r="A329" s="73" t="n"/>
      <c r="B329" s="71">
        <f>IFERROR(IF(A329="","",A329-DAY(A329)+1),"")</f>
        <v/>
      </c>
      <c r="C329" s="41" t="n"/>
      <c r="D329" s="41" t="n"/>
      <c r="E329" s="41" t="n"/>
      <c r="F329" s="41" t="n"/>
      <c r="G329" s="41" t="n"/>
      <c r="H329" s="41" t="n"/>
      <c r="I329" s="74" t="n"/>
      <c r="J329" s="41" t="n"/>
      <c r="K329" s="41" t="n"/>
      <c r="L329" s="41" t="n"/>
      <c r="M329" s="73" t="n"/>
      <c r="N329" s="41" t="n"/>
      <c r="O329" s="39">
        <f>IFERROR(IF(COUNTA(A329,C329:N329)=0,"",IF(A329="","Missing transaction date",IF(C329="","Missing scenario",IF(D329="","Missing department",IF(E329="","Missing P&amp;L section",IF(F329="","Missing P&amp;L line",IF(ISBLANK(I329),"Missing amount",IF(I329=0,"Zero amount",IF(OR(A329&lt;DATE(2026,1,1),A329&gt;DATE(2026,12,31)),"Date outside 2026",IF(AND(K329&lt;&gt;"",COUNTIF($K$7:$K$506,K329)&gt;1),"Duplicate source reference","OK")))))))))),"")</f>
        <v/>
      </c>
    </row>
    <row r="330">
      <c r="A330" s="73" t="n"/>
      <c r="B330" s="71">
        <f>IFERROR(IF(A330="","",A330-DAY(A330)+1),"")</f>
        <v/>
      </c>
      <c r="C330" s="41" t="n"/>
      <c r="D330" s="41" t="n"/>
      <c r="E330" s="41" t="n"/>
      <c r="F330" s="41" t="n"/>
      <c r="G330" s="41" t="n"/>
      <c r="H330" s="41" t="n"/>
      <c r="I330" s="74" t="n"/>
      <c r="J330" s="41" t="n"/>
      <c r="K330" s="41" t="n"/>
      <c r="L330" s="41" t="n"/>
      <c r="M330" s="73" t="n"/>
      <c r="N330" s="41" t="n"/>
      <c r="O330" s="39">
        <f>IFERROR(IF(COUNTA(A330,C330:N330)=0,"",IF(A330="","Missing transaction date",IF(C330="","Missing scenario",IF(D330="","Missing department",IF(E330="","Missing P&amp;L section",IF(F330="","Missing P&amp;L line",IF(ISBLANK(I330),"Missing amount",IF(I330=0,"Zero amount",IF(OR(A330&lt;DATE(2026,1,1),A330&gt;DATE(2026,12,31)),"Date outside 2026",IF(AND(K330&lt;&gt;"",COUNTIF($K$7:$K$506,K330)&gt;1),"Duplicate source reference","OK")))))))))),"")</f>
        <v/>
      </c>
    </row>
    <row r="331">
      <c r="A331" s="73" t="n"/>
      <c r="B331" s="71">
        <f>IFERROR(IF(A331="","",A331-DAY(A331)+1),"")</f>
        <v/>
      </c>
      <c r="C331" s="41" t="n"/>
      <c r="D331" s="41" t="n"/>
      <c r="E331" s="41" t="n"/>
      <c r="F331" s="41" t="n"/>
      <c r="G331" s="41" t="n"/>
      <c r="H331" s="41" t="n"/>
      <c r="I331" s="74" t="n"/>
      <c r="J331" s="41" t="n"/>
      <c r="K331" s="41" t="n"/>
      <c r="L331" s="41" t="n"/>
      <c r="M331" s="73" t="n"/>
      <c r="N331" s="41" t="n"/>
      <c r="O331" s="39">
        <f>IFERROR(IF(COUNTA(A331,C331:N331)=0,"",IF(A331="","Missing transaction date",IF(C331="","Missing scenario",IF(D331="","Missing department",IF(E331="","Missing P&amp;L section",IF(F331="","Missing P&amp;L line",IF(ISBLANK(I331),"Missing amount",IF(I331=0,"Zero amount",IF(OR(A331&lt;DATE(2026,1,1),A331&gt;DATE(2026,12,31)),"Date outside 2026",IF(AND(K331&lt;&gt;"",COUNTIF($K$7:$K$506,K331)&gt;1),"Duplicate source reference","OK")))))))))),"")</f>
        <v/>
      </c>
    </row>
    <row r="332">
      <c r="A332" s="73" t="n"/>
      <c r="B332" s="71">
        <f>IFERROR(IF(A332="","",A332-DAY(A332)+1),"")</f>
        <v/>
      </c>
      <c r="C332" s="41" t="n"/>
      <c r="D332" s="41" t="n"/>
      <c r="E332" s="41" t="n"/>
      <c r="F332" s="41" t="n"/>
      <c r="G332" s="41" t="n"/>
      <c r="H332" s="41" t="n"/>
      <c r="I332" s="74" t="n"/>
      <c r="J332" s="41" t="n"/>
      <c r="K332" s="41" t="n"/>
      <c r="L332" s="41" t="n"/>
      <c r="M332" s="73" t="n"/>
      <c r="N332" s="41" t="n"/>
      <c r="O332" s="39">
        <f>IFERROR(IF(COUNTA(A332,C332:N332)=0,"",IF(A332="","Missing transaction date",IF(C332="","Missing scenario",IF(D332="","Missing department",IF(E332="","Missing P&amp;L section",IF(F332="","Missing P&amp;L line",IF(ISBLANK(I332),"Missing amount",IF(I332=0,"Zero amount",IF(OR(A332&lt;DATE(2026,1,1),A332&gt;DATE(2026,12,31)),"Date outside 2026",IF(AND(K332&lt;&gt;"",COUNTIF($K$7:$K$506,K332)&gt;1),"Duplicate source reference","OK")))))))))),"")</f>
        <v/>
      </c>
    </row>
    <row r="333">
      <c r="A333" s="73" t="n"/>
      <c r="B333" s="71">
        <f>IFERROR(IF(A333="","",A333-DAY(A333)+1),"")</f>
        <v/>
      </c>
      <c r="C333" s="41" t="n"/>
      <c r="D333" s="41" t="n"/>
      <c r="E333" s="41" t="n"/>
      <c r="F333" s="41" t="n"/>
      <c r="G333" s="41" t="n"/>
      <c r="H333" s="41" t="n"/>
      <c r="I333" s="74" t="n"/>
      <c r="J333" s="41" t="n"/>
      <c r="K333" s="41" t="n"/>
      <c r="L333" s="41" t="n"/>
      <c r="M333" s="73" t="n"/>
      <c r="N333" s="41" t="n"/>
      <c r="O333" s="39">
        <f>IFERROR(IF(COUNTA(A333,C333:N333)=0,"",IF(A333="","Missing transaction date",IF(C333="","Missing scenario",IF(D333="","Missing department",IF(E333="","Missing P&amp;L section",IF(F333="","Missing P&amp;L line",IF(ISBLANK(I333),"Missing amount",IF(I333=0,"Zero amount",IF(OR(A333&lt;DATE(2026,1,1),A333&gt;DATE(2026,12,31)),"Date outside 2026",IF(AND(K333&lt;&gt;"",COUNTIF($K$7:$K$506,K333)&gt;1),"Duplicate source reference","OK")))))))))),"")</f>
        <v/>
      </c>
    </row>
    <row r="334">
      <c r="A334" s="73" t="n"/>
      <c r="B334" s="71">
        <f>IFERROR(IF(A334="","",A334-DAY(A334)+1),"")</f>
        <v/>
      </c>
      <c r="C334" s="41" t="n"/>
      <c r="D334" s="41" t="n"/>
      <c r="E334" s="41" t="n"/>
      <c r="F334" s="41" t="n"/>
      <c r="G334" s="41" t="n"/>
      <c r="H334" s="41" t="n"/>
      <c r="I334" s="74" t="n"/>
      <c r="J334" s="41" t="n"/>
      <c r="K334" s="41" t="n"/>
      <c r="L334" s="41" t="n"/>
      <c r="M334" s="73" t="n"/>
      <c r="N334" s="41" t="n"/>
      <c r="O334" s="39">
        <f>IFERROR(IF(COUNTA(A334,C334:N334)=0,"",IF(A334="","Missing transaction date",IF(C334="","Missing scenario",IF(D334="","Missing department",IF(E334="","Missing P&amp;L section",IF(F334="","Missing P&amp;L line",IF(ISBLANK(I334),"Missing amount",IF(I334=0,"Zero amount",IF(OR(A334&lt;DATE(2026,1,1),A334&gt;DATE(2026,12,31)),"Date outside 2026",IF(AND(K334&lt;&gt;"",COUNTIF($K$7:$K$506,K334)&gt;1),"Duplicate source reference","OK")))))))))),"")</f>
        <v/>
      </c>
    </row>
    <row r="335">
      <c r="A335" s="73" t="n"/>
      <c r="B335" s="71">
        <f>IFERROR(IF(A335="","",A335-DAY(A335)+1),"")</f>
        <v/>
      </c>
      <c r="C335" s="41" t="n"/>
      <c r="D335" s="41" t="n"/>
      <c r="E335" s="41" t="n"/>
      <c r="F335" s="41" t="n"/>
      <c r="G335" s="41" t="n"/>
      <c r="H335" s="41" t="n"/>
      <c r="I335" s="74" t="n"/>
      <c r="J335" s="41" t="n"/>
      <c r="K335" s="41" t="n"/>
      <c r="L335" s="41" t="n"/>
      <c r="M335" s="73" t="n"/>
      <c r="N335" s="41" t="n"/>
      <c r="O335" s="39">
        <f>IFERROR(IF(COUNTA(A335,C335:N335)=0,"",IF(A335="","Missing transaction date",IF(C335="","Missing scenario",IF(D335="","Missing department",IF(E335="","Missing P&amp;L section",IF(F335="","Missing P&amp;L line",IF(ISBLANK(I335),"Missing amount",IF(I335=0,"Zero amount",IF(OR(A335&lt;DATE(2026,1,1),A335&gt;DATE(2026,12,31)),"Date outside 2026",IF(AND(K335&lt;&gt;"",COUNTIF($K$7:$K$506,K335)&gt;1),"Duplicate source reference","OK")))))))))),"")</f>
        <v/>
      </c>
    </row>
    <row r="336">
      <c r="A336" s="73" t="n"/>
      <c r="B336" s="71">
        <f>IFERROR(IF(A336="","",A336-DAY(A336)+1),"")</f>
        <v/>
      </c>
      <c r="C336" s="41" t="n"/>
      <c r="D336" s="41" t="n"/>
      <c r="E336" s="41" t="n"/>
      <c r="F336" s="41" t="n"/>
      <c r="G336" s="41" t="n"/>
      <c r="H336" s="41" t="n"/>
      <c r="I336" s="74" t="n"/>
      <c r="J336" s="41" t="n"/>
      <c r="K336" s="41" t="n"/>
      <c r="L336" s="41" t="n"/>
      <c r="M336" s="73" t="n"/>
      <c r="N336" s="41" t="n"/>
      <c r="O336" s="39">
        <f>IFERROR(IF(COUNTA(A336,C336:N336)=0,"",IF(A336="","Missing transaction date",IF(C336="","Missing scenario",IF(D336="","Missing department",IF(E336="","Missing P&amp;L section",IF(F336="","Missing P&amp;L line",IF(ISBLANK(I336),"Missing amount",IF(I336=0,"Zero amount",IF(OR(A336&lt;DATE(2026,1,1),A336&gt;DATE(2026,12,31)),"Date outside 2026",IF(AND(K336&lt;&gt;"",COUNTIF($K$7:$K$506,K336)&gt;1),"Duplicate source reference","OK")))))))))),"")</f>
        <v/>
      </c>
    </row>
    <row r="337">
      <c r="A337" s="73" t="n"/>
      <c r="B337" s="71">
        <f>IFERROR(IF(A337="","",A337-DAY(A337)+1),"")</f>
        <v/>
      </c>
      <c r="C337" s="41" t="n"/>
      <c r="D337" s="41" t="n"/>
      <c r="E337" s="41" t="n"/>
      <c r="F337" s="41" t="n"/>
      <c r="G337" s="41" t="n"/>
      <c r="H337" s="41" t="n"/>
      <c r="I337" s="74" t="n"/>
      <c r="J337" s="41" t="n"/>
      <c r="K337" s="41" t="n"/>
      <c r="L337" s="41" t="n"/>
      <c r="M337" s="73" t="n"/>
      <c r="N337" s="41" t="n"/>
      <c r="O337" s="39">
        <f>IFERROR(IF(COUNTA(A337,C337:N337)=0,"",IF(A337="","Missing transaction date",IF(C337="","Missing scenario",IF(D337="","Missing department",IF(E337="","Missing P&amp;L section",IF(F337="","Missing P&amp;L line",IF(ISBLANK(I337),"Missing amount",IF(I337=0,"Zero amount",IF(OR(A337&lt;DATE(2026,1,1),A337&gt;DATE(2026,12,31)),"Date outside 2026",IF(AND(K337&lt;&gt;"",COUNTIF($K$7:$K$506,K337)&gt;1),"Duplicate source reference","OK")))))))))),"")</f>
        <v/>
      </c>
    </row>
    <row r="338">
      <c r="A338" s="73" t="n"/>
      <c r="B338" s="71">
        <f>IFERROR(IF(A338="","",A338-DAY(A338)+1),"")</f>
        <v/>
      </c>
      <c r="C338" s="41" t="n"/>
      <c r="D338" s="41" t="n"/>
      <c r="E338" s="41" t="n"/>
      <c r="F338" s="41" t="n"/>
      <c r="G338" s="41" t="n"/>
      <c r="H338" s="41" t="n"/>
      <c r="I338" s="74" t="n"/>
      <c r="J338" s="41" t="n"/>
      <c r="K338" s="41" t="n"/>
      <c r="L338" s="41" t="n"/>
      <c r="M338" s="73" t="n"/>
      <c r="N338" s="41" t="n"/>
      <c r="O338" s="39">
        <f>IFERROR(IF(COUNTA(A338,C338:N338)=0,"",IF(A338="","Missing transaction date",IF(C338="","Missing scenario",IF(D338="","Missing department",IF(E338="","Missing P&amp;L section",IF(F338="","Missing P&amp;L line",IF(ISBLANK(I338),"Missing amount",IF(I338=0,"Zero amount",IF(OR(A338&lt;DATE(2026,1,1),A338&gt;DATE(2026,12,31)),"Date outside 2026",IF(AND(K338&lt;&gt;"",COUNTIF($K$7:$K$506,K338)&gt;1),"Duplicate source reference","OK")))))))))),"")</f>
        <v/>
      </c>
    </row>
    <row r="339">
      <c r="A339" s="73" t="n"/>
      <c r="B339" s="71">
        <f>IFERROR(IF(A339="","",A339-DAY(A339)+1),"")</f>
        <v/>
      </c>
      <c r="C339" s="41" t="n"/>
      <c r="D339" s="41" t="n"/>
      <c r="E339" s="41" t="n"/>
      <c r="F339" s="41" t="n"/>
      <c r="G339" s="41" t="n"/>
      <c r="H339" s="41" t="n"/>
      <c r="I339" s="74" t="n"/>
      <c r="J339" s="41" t="n"/>
      <c r="K339" s="41" t="n"/>
      <c r="L339" s="41" t="n"/>
      <c r="M339" s="73" t="n"/>
      <c r="N339" s="41" t="n"/>
      <c r="O339" s="39">
        <f>IFERROR(IF(COUNTA(A339,C339:N339)=0,"",IF(A339="","Missing transaction date",IF(C339="","Missing scenario",IF(D339="","Missing department",IF(E339="","Missing P&amp;L section",IF(F339="","Missing P&amp;L line",IF(ISBLANK(I339),"Missing amount",IF(I339=0,"Zero amount",IF(OR(A339&lt;DATE(2026,1,1),A339&gt;DATE(2026,12,31)),"Date outside 2026",IF(AND(K339&lt;&gt;"",COUNTIF($K$7:$K$506,K339)&gt;1),"Duplicate source reference","OK")))))))))),"")</f>
        <v/>
      </c>
    </row>
    <row r="340">
      <c r="A340" s="73" t="n"/>
      <c r="B340" s="71">
        <f>IFERROR(IF(A340="","",A340-DAY(A340)+1),"")</f>
        <v/>
      </c>
      <c r="C340" s="41" t="n"/>
      <c r="D340" s="41" t="n"/>
      <c r="E340" s="41" t="n"/>
      <c r="F340" s="41" t="n"/>
      <c r="G340" s="41" t="n"/>
      <c r="H340" s="41" t="n"/>
      <c r="I340" s="74" t="n"/>
      <c r="J340" s="41" t="n"/>
      <c r="K340" s="41" t="n"/>
      <c r="L340" s="41" t="n"/>
      <c r="M340" s="73" t="n"/>
      <c r="N340" s="41" t="n"/>
      <c r="O340" s="39">
        <f>IFERROR(IF(COUNTA(A340,C340:N340)=0,"",IF(A340="","Missing transaction date",IF(C340="","Missing scenario",IF(D340="","Missing department",IF(E340="","Missing P&amp;L section",IF(F340="","Missing P&amp;L line",IF(ISBLANK(I340),"Missing amount",IF(I340=0,"Zero amount",IF(OR(A340&lt;DATE(2026,1,1),A340&gt;DATE(2026,12,31)),"Date outside 2026",IF(AND(K340&lt;&gt;"",COUNTIF($K$7:$K$506,K340)&gt;1),"Duplicate source reference","OK")))))))))),"")</f>
        <v/>
      </c>
    </row>
    <row r="341">
      <c r="A341" s="73" t="n"/>
      <c r="B341" s="71">
        <f>IFERROR(IF(A341="","",A341-DAY(A341)+1),"")</f>
        <v/>
      </c>
      <c r="C341" s="41" t="n"/>
      <c r="D341" s="41" t="n"/>
      <c r="E341" s="41" t="n"/>
      <c r="F341" s="41" t="n"/>
      <c r="G341" s="41" t="n"/>
      <c r="H341" s="41" t="n"/>
      <c r="I341" s="74" t="n"/>
      <c r="J341" s="41" t="n"/>
      <c r="K341" s="41" t="n"/>
      <c r="L341" s="41" t="n"/>
      <c r="M341" s="73" t="n"/>
      <c r="N341" s="41" t="n"/>
      <c r="O341" s="39">
        <f>IFERROR(IF(COUNTA(A341,C341:N341)=0,"",IF(A341="","Missing transaction date",IF(C341="","Missing scenario",IF(D341="","Missing department",IF(E341="","Missing P&amp;L section",IF(F341="","Missing P&amp;L line",IF(ISBLANK(I341),"Missing amount",IF(I341=0,"Zero amount",IF(OR(A341&lt;DATE(2026,1,1),A341&gt;DATE(2026,12,31)),"Date outside 2026",IF(AND(K341&lt;&gt;"",COUNTIF($K$7:$K$506,K341)&gt;1),"Duplicate source reference","OK")))))))))),"")</f>
        <v/>
      </c>
    </row>
    <row r="342">
      <c r="A342" s="73" t="n"/>
      <c r="B342" s="71">
        <f>IFERROR(IF(A342="","",A342-DAY(A342)+1),"")</f>
        <v/>
      </c>
      <c r="C342" s="41" t="n"/>
      <c r="D342" s="41" t="n"/>
      <c r="E342" s="41" t="n"/>
      <c r="F342" s="41" t="n"/>
      <c r="G342" s="41" t="n"/>
      <c r="H342" s="41" t="n"/>
      <c r="I342" s="74" t="n"/>
      <c r="J342" s="41" t="n"/>
      <c r="K342" s="41" t="n"/>
      <c r="L342" s="41" t="n"/>
      <c r="M342" s="73" t="n"/>
      <c r="N342" s="41" t="n"/>
      <c r="O342" s="39">
        <f>IFERROR(IF(COUNTA(A342,C342:N342)=0,"",IF(A342="","Missing transaction date",IF(C342="","Missing scenario",IF(D342="","Missing department",IF(E342="","Missing P&amp;L section",IF(F342="","Missing P&amp;L line",IF(ISBLANK(I342),"Missing amount",IF(I342=0,"Zero amount",IF(OR(A342&lt;DATE(2026,1,1),A342&gt;DATE(2026,12,31)),"Date outside 2026",IF(AND(K342&lt;&gt;"",COUNTIF($K$7:$K$506,K342)&gt;1),"Duplicate source reference","OK")))))))))),"")</f>
        <v/>
      </c>
    </row>
    <row r="343">
      <c r="A343" s="73" t="n"/>
      <c r="B343" s="71">
        <f>IFERROR(IF(A343="","",A343-DAY(A343)+1),"")</f>
        <v/>
      </c>
      <c r="C343" s="41" t="n"/>
      <c r="D343" s="41" t="n"/>
      <c r="E343" s="41" t="n"/>
      <c r="F343" s="41" t="n"/>
      <c r="G343" s="41" t="n"/>
      <c r="H343" s="41" t="n"/>
      <c r="I343" s="74" t="n"/>
      <c r="J343" s="41" t="n"/>
      <c r="K343" s="41" t="n"/>
      <c r="L343" s="41" t="n"/>
      <c r="M343" s="73" t="n"/>
      <c r="N343" s="41" t="n"/>
      <c r="O343" s="39">
        <f>IFERROR(IF(COUNTA(A343,C343:N343)=0,"",IF(A343="","Missing transaction date",IF(C343="","Missing scenario",IF(D343="","Missing department",IF(E343="","Missing P&amp;L section",IF(F343="","Missing P&amp;L line",IF(ISBLANK(I343),"Missing amount",IF(I343=0,"Zero amount",IF(OR(A343&lt;DATE(2026,1,1),A343&gt;DATE(2026,12,31)),"Date outside 2026",IF(AND(K343&lt;&gt;"",COUNTIF($K$7:$K$506,K343)&gt;1),"Duplicate source reference","OK")))))))))),"")</f>
        <v/>
      </c>
    </row>
    <row r="344">
      <c r="A344" s="73" t="n"/>
      <c r="B344" s="71">
        <f>IFERROR(IF(A344="","",A344-DAY(A344)+1),"")</f>
        <v/>
      </c>
      <c r="C344" s="41" t="n"/>
      <c r="D344" s="41" t="n"/>
      <c r="E344" s="41" t="n"/>
      <c r="F344" s="41" t="n"/>
      <c r="G344" s="41" t="n"/>
      <c r="H344" s="41" t="n"/>
      <c r="I344" s="74" t="n"/>
      <c r="J344" s="41" t="n"/>
      <c r="K344" s="41" t="n"/>
      <c r="L344" s="41" t="n"/>
      <c r="M344" s="73" t="n"/>
      <c r="N344" s="41" t="n"/>
      <c r="O344" s="39">
        <f>IFERROR(IF(COUNTA(A344,C344:N344)=0,"",IF(A344="","Missing transaction date",IF(C344="","Missing scenario",IF(D344="","Missing department",IF(E344="","Missing P&amp;L section",IF(F344="","Missing P&amp;L line",IF(ISBLANK(I344),"Missing amount",IF(I344=0,"Zero amount",IF(OR(A344&lt;DATE(2026,1,1),A344&gt;DATE(2026,12,31)),"Date outside 2026",IF(AND(K344&lt;&gt;"",COUNTIF($K$7:$K$506,K344)&gt;1),"Duplicate source reference","OK")))))))))),"")</f>
        <v/>
      </c>
    </row>
    <row r="345">
      <c r="A345" s="73" t="n"/>
      <c r="B345" s="71">
        <f>IFERROR(IF(A345="","",A345-DAY(A345)+1),"")</f>
        <v/>
      </c>
      <c r="C345" s="41" t="n"/>
      <c r="D345" s="41" t="n"/>
      <c r="E345" s="41" t="n"/>
      <c r="F345" s="41" t="n"/>
      <c r="G345" s="41" t="n"/>
      <c r="H345" s="41" t="n"/>
      <c r="I345" s="74" t="n"/>
      <c r="J345" s="41" t="n"/>
      <c r="K345" s="41" t="n"/>
      <c r="L345" s="41" t="n"/>
      <c r="M345" s="73" t="n"/>
      <c r="N345" s="41" t="n"/>
      <c r="O345" s="39">
        <f>IFERROR(IF(COUNTA(A345,C345:N345)=0,"",IF(A345="","Missing transaction date",IF(C345="","Missing scenario",IF(D345="","Missing department",IF(E345="","Missing P&amp;L section",IF(F345="","Missing P&amp;L line",IF(ISBLANK(I345),"Missing amount",IF(I345=0,"Zero amount",IF(OR(A345&lt;DATE(2026,1,1),A345&gt;DATE(2026,12,31)),"Date outside 2026",IF(AND(K345&lt;&gt;"",COUNTIF($K$7:$K$506,K345)&gt;1),"Duplicate source reference","OK")))))))))),"")</f>
        <v/>
      </c>
    </row>
    <row r="346">
      <c r="A346" s="73" t="n"/>
      <c r="B346" s="71">
        <f>IFERROR(IF(A346="","",A346-DAY(A346)+1),"")</f>
        <v/>
      </c>
      <c r="C346" s="41" t="n"/>
      <c r="D346" s="41" t="n"/>
      <c r="E346" s="41" t="n"/>
      <c r="F346" s="41" t="n"/>
      <c r="G346" s="41" t="n"/>
      <c r="H346" s="41" t="n"/>
      <c r="I346" s="74" t="n"/>
      <c r="J346" s="41" t="n"/>
      <c r="K346" s="41" t="n"/>
      <c r="L346" s="41" t="n"/>
      <c r="M346" s="73" t="n"/>
      <c r="N346" s="41" t="n"/>
      <c r="O346" s="39">
        <f>IFERROR(IF(COUNTA(A346,C346:N346)=0,"",IF(A346="","Missing transaction date",IF(C346="","Missing scenario",IF(D346="","Missing department",IF(E346="","Missing P&amp;L section",IF(F346="","Missing P&amp;L line",IF(ISBLANK(I346),"Missing amount",IF(I346=0,"Zero amount",IF(OR(A346&lt;DATE(2026,1,1),A346&gt;DATE(2026,12,31)),"Date outside 2026",IF(AND(K346&lt;&gt;"",COUNTIF($K$7:$K$506,K346)&gt;1),"Duplicate source reference","OK")))))))))),"")</f>
        <v/>
      </c>
    </row>
    <row r="347">
      <c r="A347" s="73" t="n"/>
      <c r="B347" s="71">
        <f>IFERROR(IF(A347="","",A347-DAY(A347)+1),"")</f>
        <v/>
      </c>
      <c r="C347" s="41" t="n"/>
      <c r="D347" s="41" t="n"/>
      <c r="E347" s="41" t="n"/>
      <c r="F347" s="41" t="n"/>
      <c r="G347" s="41" t="n"/>
      <c r="H347" s="41" t="n"/>
      <c r="I347" s="74" t="n"/>
      <c r="J347" s="41" t="n"/>
      <c r="K347" s="41" t="n"/>
      <c r="L347" s="41" t="n"/>
      <c r="M347" s="73" t="n"/>
      <c r="N347" s="41" t="n"/>
      <c r="O347" s="39">
        <f>IFERROR(IF(COUNTA(A347,C347:N347)=0,"",IF(A347="","Missing transaction date",IF(C347="","Missing scenario",IF(D347="","Missing department",IF(E347="","Missing P&amp;L section",IF(F347="","Missing P&amp;L line",IF(ISBLANK(I347),"Missing amount",IF(I347=0,"Zero amount",IF(OR(A347&lt;DATE(2026,1,1),A347&gt;DATE(2026,12,31)),"Date outside 2026",IF(AND(K347&lt;&gt;"",COUNTIF($K$7:$K$506,K347)&gt;1),"Duplicate source reference","OK")))))))))),"")</f>
        <v/>
      </c>
    </row>
    <row r="348">
      <c r="A348" s="73" t="n"/>
      <c r="B348" s="71">
        <f>IFERROR(IF(A348="","",A348-DAY(A348)+1),"")</f>
        <v/>
      </c>
      <c r="C348" s="41" t="n"/>
      <c r="D348" s="41" t="n"/>
      <c r="E348" s="41" t="n"/>
      <c r="F348" s="41" t="n"/>
      <c r="G348" s="41" t="n"/>
      <c r="H348" s="41" t="n"/>
      <c r="I348" s="74" t="n"/>
      <c r="J348" s="41" t="n"/>
      <c r="K348" s="41" t="n"/>
      <c r="L348" s="41" t="n"/>
      <c r="M348" s="73" t="n"/>
      <c r="N348" s="41" t="n"/>
      <c r="O348" s="39">
        <f>IFERROR(IF(COUNTA(A348,C348:N348)=0,"",IF(A348="","Missing transaction date",IF(C348="","Missing scenario",IF(D348="","Missing department",IF(E348="","Missing P&amp;L section",IF(F348="","Missing P&amp;L line",IF(ISBLANK(I348),"Missing amount",IF(I348=0,"Zero amount",IF(OR(A348&lt;DATE(2026,1,1),A348&gt;DATE(2026,12,31)),"Date outside 2026",IF(AND(K348&lt;&gt;"",COUNTIF($K$7:$K$506,K348)&gt;1),"Duplicate source reference","OK")))))))))),"")</f>
        <v/>
      </c>
    </row>
    <row r="349">
      <c r="A349" s="73" t="n"/>
      <c r="B349" s="71">
        <f>IFERROR(IF(A349="","",A349-DAY(A349)+1),"")</f>
        <v/>
      </c>
      <c r="C349" s="41" t="n"/>
      <c r="D349" s="41" t="n"/>
      <c r="E349" s="41" t="n"/>
      <c r="F349" s="41" t="n"/>
      <c r="G349" s="41" t="n"/>
      <c r="H349" s="41" t="n"/>
      <c r="I349" s="74" t="n"/>
      <c r="J349" s="41" t="n"/>
      <c r="K349" s="41" t="n"/>
      <c r="L349" s="41" t="n"/>
      <c r="M349" s="73" t="n"/>
      <c r="N349" s="41" t="n"/>
      <c r="O349" s="39">
        <f>IFERROR(IF(COUNTA(A349,C349:N349)=0,"",IF(A349="","Missing transaction date",IF(C349="","Missing scenario",IF(D349="","Missing department",IF(E349="","Missing P&amp;L section",IF(F349="","Missing P&amp;L line",IF(ISBLANK(I349),"Missing amount",IF(I349=0,"Zero amount",IF(OR(A349&lt;DATE(2026,1,1),A349&gt;DATE(2026,12,31)),"Date outside 2026",IF(AND(K349&lt;&gt;"",COUNTIF($K$7:$K$506,K349)&gt;1),"Duplicate source reference","OK")))))))))),"")</f>
        <v/>
      </c>
    </row>
    <row r="350">
      <c r="A350" s="73" t="n"/>
      <c r="B350" s="71">
        <f>IFERROR(IF(A350="","",A350-DAY(A350)+1),"")</f>
        <v/>
      </c>
      <c r="C350" s="41" t="n"/>
      <c r="D350" s="41" t="n"/>
      <c r="E350" s="41" t="n"/>
      <c r="F350" s="41" t="n"/>
      <c r="G350" s="41" t="n"/>
      <c r="H350" s="41" t="n"/>
      <c r="I350" s="74" t="n"/>
      <c r="J350" s="41" t="n"/>
      <c r="K350" s="41" t="n"/>
      <c r="L350" s="41" t="n"/>
      <c r="M350" s="73" t="n"/>
      <c r="N350" s="41" t="n"/>
      <c r="O350" s="39">
        <f>IFERROR(IF(COUNTA(A350,C350:N350)=0,"",IF(A350="","Missing transaction date",IF(C350="","Missing scenario",IF(D350="","Missing department",IF(E350="","Missing P&amp;L section",IF(F350="","Missing P&amp;L line",IF(ISBLANK(I350),"Missing amount",IF(I350=0,"Zero amount",IF(OR(A350&lt;DATE(2026,1,1),A350&gt;DATE(2026,12,31)),"Date outside 2026",IF(AND(K350&lt;&gt;"",COUNTIF($K$7:$K$506,K350)&gt;1),"Duplicate source reference","OK")))))))))),"")</f>
        <v/>
      </c>
    </row>
    <row r="351">
      <c r="A351" s="73" t="n"/>
      <c r="B351" s="71">
        <f>IFERROR(IF(A351="","",A351-DAY(A351)+1),"")</f>
        <v/>
      </c>
      <c r="C351" s="41" t="n"/>
      <c r="D351" s="41" t="n"/>
      <c r="E351" s="41" t="n"/>
      <c r="F351" s="41" t="n"/>
      <c r="G351" s="41" t="n"/>
      <c r="H351" s="41" t="n"/>
      <c r="I351" s="74" t="n"/>
      <c r="J351" s="41" t="n"/>
      <c r="K351" s="41" t="n"/>
      <c r="L351" s="41" t="n"/>
      <c r="M351" s="73" t="n"/>
      <c r="N351" s="41" t="n"/>
      <c r="O351" s="39">
        <f>IFERROR(IF(COUNTA(A351,C351:N351)=0,"",IF(A351="","Missing transaction date",IF(C351="","Missing scenario",IF(D351="","Missing department",IF(E351="","Missing P&amp;L section",IF(F351="","Missing P&amp;L line",IF(ISBLANK(I351),"Missing amount",IF(I351=0,"Zero amount",IF(OR(A351&lt;DATE(2026,1,1),A351&gt;DATE(2026,12,31)),"Date outside 2026",IF(AND(K351&lt;&gt;"",COUNTIF($K$7:$K$506,K351)&gt;1),"Duplicate source reference","OK")))))))))),"")</f>
        <v/>
      </c>
    </row>
    <row r="352">
      <c r="A352" s="73" t="n"/>
      <c r="B352" s="71">
        <f>IFERROR(IF(A352="","",A352-DAY(A352)+1),"")</f>
        <v/>
      </c>
      <c r="C352" s="41" t="n"/>
      <c r="D352" s="41" t="n"/>
      <c r="E352" s="41" t="n"/>
      <c r="F352" s="41" t="n"/>
      <c r="G352" s="41" t="n"/>
      <c r="H352" s="41" t="n"/>
      <c r="I352" s="74" t="n"/>
      <c r="J352" s="41" t="n"/>
      <c r="K352" s="41" t="n"/>
      <c r="L352" s="41" t="n"/>
      <c r="M352" s="73" t="n"/>
      <c r="N352" s="41" t="n"/>
      <c r="O352" s="39">
        <f>IFERROR(IF(COUNTA(A352,C352:N352)=0,"",IF(A352="","Missing transaction date",IF(C352="","Missing scenario",IF(D352="","Missing department",IF(E352="","Missing P&amp;L section",IF(F352="","Missing P&amp;L line",IF(ISBLANK(I352),"Missing amount",IF(I352=0,"Zero amount",IF(OR(A352&lt;DATE(2026,1,1),A352&gt;DATE(2026,12,31)),"Date outside 2026",IF(AND(K352&lt;&gt;"",COUNTIF($K$7:$K$506,K352)&gt;1),"Duplicate source reference","OK")))))))))),"")</f>
        <v/>
      </c>
    </row>
    <row r="353">
      <c r="A353" s="73" t="n"/>
      <c r="B353" s="71">
        <f>IFERROR(IF(A353="","",A353-DAY(A353)+1),"")</f>
        <v/>
      </c>
      <c r="C353" s="41" t="n"/>
      <c r="D353" s="41" t="n"/>
      <c r="E353" s="41" t="n"/>
      <c r="F353" s="41" t="n"/>
      <c r="G353" s="41" t="n"/>
      <c r="H353" s="41" t="n"/>
      <c r="I353" s="74" t="n"/>
      <c r="J353" s="41" t="n"/>
      <c r="K353" s="41" t="n"/>
      <c r="L353" s="41" t="n"/>
      <c r="M353" s="73" t="n"/>
      <c r="N353" s="41" t="n"/>
      <c r="O353" s="39">
        <f>IFERROR(IF(COUNTA(A353,C353:N353)=0,"",IF(A353="","Missing transaction date",IF(C353="","Missing scenario",IF(D353="","Missing department",IF(E353="","Missing P&amp;L section",IF(F353="","Missing P&amp;L line",IF(ISBLANK(I353),"Missing amount",IF(I353=0,"Zero amount",IF(OR(A353&lt;DATE(2026,1,1),A353&gt;DATE(2026,12,31)),"Date outside 2026",IF(AND(K353&lt;&gt;"",COUNTIF($K$7:$K$506,K353)&gt;1),"Duplicate source reference","OK")))))))))),"")</f>
        <v/>
      </c>
    </row>
    <row r="354">
      <c r="A354" s="73" t="n"/>
      <c r="B354" s="71">
        <f>IFERROR(IF(A354="","",A354-DAY(A354)+1),"")</f>
        <v/>
      </c>
      <c r="C354" s="41" t="n"/>
      <c r="D354" s="41" t="n"/>
      <c r="E354" s="41" t="n"/>
      <c r="F354" s="41" t="n"/>
      <c r="G354" s="41" t="n"/>
      <c r="H354" s="41" t="n"/>
      <c r="I354" s="74" t="n"/>
      <c r="J354" s="41" t="n"/>
      <c r="K354" s="41" t="n"/>
      <c r="L354" s="41" t="n"/>
      <c r="M354" s="73" t="n"/>
      <c r="N354" s="41" t="n"/>
      <c r="O354" s="39">
        <f>IFERROR(IF(COUNTA(A354,C354:N354)=0,"",IF(A354="","Missing transaction date",IF(C354="","Missing scenario",IF(D354="","Missing department",IF(E354="","Missing P&amp;L section",IF(F354="","Missing P&amp;L line",IF(ISBLANK(I354),"Missing amount",IF(I354=0,"Zero amount",IF(OR(A354&lt;DATE(2026,1,1),A354&gt;DATE(2026,12,31)),"Date outside 2026",IF(AND(K354&lt;&gt;"",COUNTIF($K$7:$K$506,K354)&gt;1),"Duplicate source reference","OK")))))))))),"")</f>
        <v/>
      </c>
    </row>
    <row r="355">
      <c r="A355" s="73" t="n"/>
      <c r="B355" s="71">
        <f>IFERROR(IF(A355="","",A355-DAY(A355)+1),"")</f>
        <v/>
      </c>
      <c r="C355" s="41" t="n"/>
      <c r="D355" s="41" t="n"/>
      <c r="E355" s="41" t="n"/>
      <c r="F355" s="41" t="n"/>
      <c r="G355" s="41" t="n"/>
      <c r="H355" s="41" t="n"/>
      <c r="I355" s="74" t="n"/>
      <c r="J355" s="41" t="n"/>
      <c r="K355" s="41" t="n"/>
      <c r="L355" s="41" t="n"/>
      <c r="M355" s="73" t="n"/>
      <c r="N355" s="41" t="n"/>
      <c r="O355" s="39">
        <f>IFERROR(IF(COUNTA(A355,C355:N355)=0,"",IF(A355="","Missing transaction date",IF(C355="","Missing scenario",IF(D355="","Missing department",IF(E355="","Missing P&amp;L section",IF(F355="","Missing P&amp;L line",IF(ISBLANK(I355),"Missing amount",IF(I355=0,"Zero amount",IF(OR(A355&lt;DATE(2026,1,1),A355&gt;DATE(2026,12,31)),"Date outside 2026",IF(AND(K355&lt;&gt;"",COUNTIF($K$7:$K$506,K355)&gt;1),"Duplicate source reference","OK")))))))))),"")</f>
        <v/>
      </c>
    </row>
    <row r="356">
      <c r="A356" s="73" t="n"/>
      <c r="B356" s="71">
        <f>IFERROR(IF(A356="","",A356-DAY(A356)+1),"")</f>
        <v/>
      </c>
      <c r="C356" s="41" t="n"/>
      <c r="D356" s="41" t="n"/>
      <c r="E356" s="41" t="n"/>
      <c r="F356" s="41" t="n"/>
      <c r="G356" s="41" t="n"/>
      <c r="H356" s="41" t="n"/>
      <c r="I356" s="74" t="n"/>
      <c r="J356" s="41" t="n"/>
      <c r="K356" s="41" t="n"/>
      <c r="L356" s="41" t="n"/>
      <c r="M356" s="73" t="n"/>
      <c r="N356" s="41" t="n"/>
      <c r="O356" s="39">
        <f>IFERROR(IF(COUNTA(A356,C356:N356)=0,"",IF(A356="","Missing transaction date",IF(C356="","Missing scenario",IF(D356="","Missing department",IF(E356="","Missing P&amp;L section",IF(F356="","Missing P&amp;L line",IF(ISBLANK(I356),"Missing amount",IF(I356=0,"Zero amount",IF(OR(A356&lt;DATE(2026,1,1),A356&gt;DATE(2026,12,31)),"Date outside 2026",IF(AND(K356&lt;&gt;"",COUNTIF($K$7:$K$506,K356)&gt;1),"Duplicate source reference","OK")))))))))),"")</f>
        <v/>
      </c>
    </row>
    <row r="357">
      <c r="A357" s="73" t="n"/>
      <c r="B357" s="71">
        <f>IFERROR(IF(A357="","",A357-DAY(A357)+1),"")</f>
        <v/>
      </c>
      <c r="C357" s="41" t="n"/>
      <c r="D357" s="41" t="n"/>
      <c r="E357" s="41" t="n"/>
      <c r="F357" s="41" t="n"/>
      <c r="G357" s="41" t="n"/>
      <c r="H357" s="41" t="n"/>
      <c r="I357" s="74" t="n"/>
      <c r="J357" s="41" t="n"/>
      <c r="K357" s="41" t="n"/>
      <c r="L357" s="41" t="n"/>
      <c r="M357" s="73" t="n"/>
      <c r="N357" s="41" t="n"/>
      <c r="O357" s="39">
        <f>IFERROR(IF(COUNTA(A357,C357:N357)=0,"",IF(A357="","Missing transaction date",IF(C357="","Missing scenario",IF(D357="","Missing department",IF(E357="","Missing P&amp;L section",IF(F357="","Missing P&amp;L line",IF(ISBLANK(I357),"Missing amount",IF(I357=0,"Zero amount",IF(OR(A357&lt;DATE(2026,1,1),A357&gt;DATE(2026,12,31)),"Date outside 2026",IF(AND(K357&lt;&gt;"",COUNTIF($K$7:$K$506,K357)&gt;1),"Duplicate source reference","OK")))))))))),"")</f>
        <v/>
      </c>
    </row>
    <row r="358">
      <c r="A358" s="73" t="n"/>
      <c r="B358" s="71">
        <f>IFERROR(IF(A358="","",A358-DAY(A358)+1),"")</f>
        <v/>
      </c>
      <c r="C358" s="41" t="n"/>
      <c r="D358" s="41" t="n"/>
      <c r="E358" s="41" t="n"/>
      <c r="F358" s="41" t="n"/>
      <c r="G358" s="41" t="n"/>
      <c r="H358" s="41" t="n"/>
      <c r="I358" s="74" t="n"/>
      <c r="J358" s="41" t="n"/>
      <c r="K358" s="41" t="n"/>
      <c r="L358" s="41" t="n"/>
      <c r="M358" s="73" t="n"/>
      <c r="N358" s="41" t="n"/>
      <c r="O358" s="39">
        <f>IFERROR(IF(COUNTA(A358,C358:N358)=0,"",IF(A358="","Missing transaction date",IF(C358="","Missing scenario",IF(D358="","Missing department",IF(E358="","Missing P&amp;L section",IF(F358="","Missing P&amp;L line",IF(ISBLANK(I358),"Missing amount",IF(I358=0,"Zero amount",IF(OR(A358&lt;DATE(2026,1,1),A358&gt;DATE(2026,12,31)),"Date outside 2026",IF(AND(K358&lt;&gt;"",COUNTIF($K$7:$K$506,K358)&gt;1),"Duplicate source reference","OK")))))))))),"")</f>
        <v/>
      </c>
    </row>
    <row r="359">
      <c r="A359" s="73" t="n"/>
      <c r="B359" s="71">
        <f>IFERROR(IF(A359="","",A359-DAY(A359)+1),"")</f>
        <v/>
      </c>
      <c r="C359" s="41" t="n"/>
      <c r="D359" s="41" t="n"/>
      <c r="E359" s="41" t="n"/>
      <c r="F359" s="41" t="n"/>
      <c r="G359" s="41" t="n"/>
      <c r="H359" s="41" t="n"/>
      <c r="I359" s="74" t="n"/>
      <c r="J359" s="41" t="n"/>
      <c r="K359" s="41" t="n"/>
      <c r="L359" s="41" t="n"/>
      <c r="M359" s="73" t="n"/>
      <c r="N359" s="41" t="n"/>
      <c r="O359" s="39">
        <f>IFERROR(IF(COUNTA(A359,C359:N359)=0,"",IF(A359="","Missing transaction date",IF(C359="","Missing scenario",IF(D359="","Missing department",IF(E359="","Missing P&amp;L section",IF(F359="","Missing P&amp;L line",IF(ISBLANK(I359),"Missing amount",IF(I359=0,"Zero amount",IF(OR(A359&lt;DATE(2026,1,1),A359&gt;DATE(2026,12,31)),"Date outside 2026",IF(AND(K359&lt;&gt;"",COUNTIF($K$7:$K$506,K359)&gt;1),"Duplicate source reference","OK")))))))))),"")</f>
        <v/>
      </c>
    </row>
    <row r="360">
      <c r="A360" s="73" t="n"/>
      <c r="B360" s="71">
        <f>IFERROR(IF(A360="","",A360-DAY(A360)+1),"")</f>
        <v/>
      </c>
      <c r="C360" s="41" t="n"/>
      <c r="D360" s="41" t="n"/>
      <c r="E360" s="41" t="n"/>
      <c r="F360" s="41" t="n"/>
      <c r="G360" s="41" t="n"/>
      <c r="H360" s="41" t="n"/>
      <c r="I360" s="74" t="n"/>
      <c r="J360" s="41" t="n"/>
      <c r="K360" s="41" t="n"/>
      <c r="L360" s="41" t="n"/>
      <c r="M360" s="73" t="n"/>
      <c r="N360" s="41" t="n"/>
      <c r="O360" s="39">
        <f>IFERROR(IF(COUNTA(A360,C360:N360)=0,"",IF(A360="","Missing transaction date",IF(C360="","Missing scenario",IF(D360="","Missing department",IF(E360="","Missing P&amp;L section",IF(F360="","Missing P&amp;L line",IF(ISBLANK(I360),"Missing amount",IF(I360=0,"Zero amount",IF(OR(A360&lt;DATE(2026,1,1),A360&gt;DATE(2026,12,31)),"Date outside 2026",IF(AND(K360&lt;&gt;"",COUNTIF($K$7:$K$506,K360)&gt;1),"Duplicate source reference","OK")))))))))),"")</f>
        <v/>
      </c>
    </row>
    <row r="361">
      <c r="A361" s="73" t="n"/>
      <c r="B361" s="71">
        <f>IFERROR(IF(A361="","",A361-DAY(A361)+1),"")</f>
        <v/>
      </c>
      <c r="C361" s="41" t="n"/>
      <c r="D361" s="41" t="n"/>
      <c r="E361" s="41" t="n"/>
      <c r="F361" s="41" t="n"/>
      <c r="G361" s="41" t="n"/>
      <c r="H361" s="41" t="n"/>
      <c r="I361" s="74" t="n"/>
      <c r="J361" s="41" t="n"/>
      <c r="K361" s="41" t="n"/>
      <c r="L361" s="41" t="n"/>
      <c r="M361" s="73" t="n"/>
      <c r="N361" s="41" t="n"/>
      <c r="O361" s="39">
        <f>IFERROR(IF(COUNTA(A361,C361:N361)=0,"",IF(A361="","Missing transaction date",IF(C361="","Missing scenario",IF(D361="","Missing department",IF(E361="","Missing P&amp;L section",IF(F361="","Missing P&amp;L line",IF(ISBLANK(I361),"Missing amount",IF(I361=0,"Zero amount",IF(OR(A361&lt;DATE(2026,1,1),A361&gt;DATE(2026,12,31)),"Date outside 2026",IF(AND(K361&lt;&gt;"",COUNTIF($K$7:$K$506,K361)&gt;1),"Duplicate source reference","OK")))))))))),"")</f>
        <v/>
      </c>
    </row>
    <row r="362">
      <c r="A362" s="73" t="n"/>
      <c r="B362" s="71">
        <f>IFERROR(IF(A362="","",A362-DAY(A362)+1),"")</f>
        <v/>
      </c>
      <c r="C362" s="41" t="n"/>
      <c r="D362" s="41" t="n"/>
      <c r="E362" s="41" t="n"/>
      <c r="F362" s="41" t="n"/>
      <c r="G362" s="41" t="n"/>
      <c r="H362" s="41" t="n"/>
      <c r="I362" s="74" t="n"/>
      <c r="J362" s="41" t="n"/>
      <c r="K362" s="41" t="n"/>
      <c r="L362" s="41" t="n"/>
      <c r="M362" s="73" t="n"/>
      <c r="N362" s="41" t="n"/>
      <c r="O362" s="39">
        <f>IFERROR(IF(COUNTA(A362,C362:N362)=0,"",IF(A362="","Missing transaction date",IF(C362="","Missing scenario",IF(D362="","Missing department",IF(E362="","Missing P&amp;L section",IF(F362="","Missing P&amp;L line",IF(ISBLANK(I362),"Missing amount",IF(I362=0,"Zero amount",IF(OR(A362&lt;DATE(2026,1,1),A362&gt;DATE(2026,12,31)),"Date outside 2026",IF(AND(K362&lt;&gt;"",COUNTIF($K$7:$K$506,K362)&gt;1),"Duplicate source reference","OK")))))))))),"")</f>
        <v/>
      </c>
    </row>
    <row r="363">
      <c r="A363" s="73" t="n"/>
      <c r="B363" s="71">
        <f>IFERROR(IF(A363="","",A363-DAY(A363)+1),"")</f>
        <v/>
      </c>
      <c r="C363" s="41" t="n"/>
      <c r="D363" s="41" t="n"/>
      <c r="E363" s="41" t="n"/>
      <c r="F363" s="41" t="n"/>
      <c r="G363" s="41" t="n"/>
      <c r="H363" s="41" t="n"/>
      <c r="I363" s="74" t="n"/>
      <c r="J363" s="41" t="n"/>
      <c r="K363" s="41" t="n"/>
      <c r="L363" s="41" t="n"/>
      <c r="M363" s="73" t="n"/>
      <c r="N363" s="41" t="n"/>
      <c r="O363" s="39">
        <f>IFERROR(IF(COUNTA(A363,C363:N363)=0,"",IF(A363="","Missing transaction date",IF(C363="","Missing scenario",IF(D363="","Missing department",IF(E363="","Missing P&amp;L section",IF(F363="","Missing P&amp;L line",IF(ISBLANK(I363),"Missing amount",IF(I363=0,"Zero amount",IF(OR(A363&lt;DATE(2026,1,1),A363&gt;DATE(2026,12,31)),"Date outside 2026",IF(AND(K363&lt;&gt;"",COUNTIF($K$7:$K$506,K363)&gt;1),"Duplicate source reference","OK")))))))))),"")</f>
        <v/>
      </c>
    </row>
    <row r="364">
      <c r="A364" s="73" t="n"/>
      <c r="B364" s="71">
        <f>IFERROR(IF(A364="","",A364-DAY(A364)+1),"")</f>
        <v/>
      </c>
      <c r="C364" s="41" t="n"/>
      <c r="D364" s="41" t="n"/>
      <c r="E364" s="41" t="n"/>
      <c r="F364" s="41" t="n"/>
      <c r="G364" s="41" t="n"/>
      <c r="H364" s="41" t="n"/>
      <c r="I364" s="74" t="n"/>
      <c r="J364" s="41" t="n"/>
      <c r="K364" s="41" t="n"/>
      <c r="L364" s="41" t="n"/>
      <c r="M364" s="73" t="n"/>
      <c r="N364" s="41" t="n"/>
      <c r="O364" s="39">
        <f>IFERROR(IF(COUNTA(A364,C364:N364)=0,"",IF(A364="","Missing transaction date",IF(C364="","Missing scenario",IF(D364="","Missing department",IF(E364="","Missing P&amp;L section",IF(F364="","Missing P&amp;L line",IF(ISBLANK(I364),"Missing amount",IF(I364=0,"Zero amount",IF(OR(A364&lt;DATE(2026,1,1),A364&gt;DATE(2026,12,31)),"Date outside 2026",IF(AND(K364&lt;&gt;"",COUNTIF($K$7:$K$506,K364)&gt;1),"Duplicate source reference","OK")))))))))),"")</f>
        <v/>
      </c>
    </row>
    <row r="365">
      <c r="A365" s="73" t="n"/>
      <c r="B365" s="71">
        <f>IFERROR(IF(A365="","",A365-DAY(A365)+1),"")</f>
        <v/>
      </c>
      <c r="C365" s="41" t="n"/>
      <c r="D365" s="41" t="n"/>
      <c r="E365" s="41" t="n"/>
      <c r="F365" s="41" t="n"/>
      <c r="G365" s="41" t="n"/>
      <c r="H365" s="41" t="n"/>
      <c r="I365" s="74" t="n"/>
      <c r="J365" s="41" t="n"/>
      <c r="K365" s="41" t="n"/>
      <c r="L365" s="41" t="n"/>
      <c r="M365" s="73" t="n"/>
      <c r="N365" s="41" t="n"/>
      <c r="O365" s="39">
        <f>IFERROR(IF(COUNTA(A365,C365:N365)=0,"",IF(A365="","Missing transaction date",IF(C365="","Missing scenario",IF(D365="","Missing department",IF(E365="","Missing P&amp;L section",IF(F365="","Missing P&amp;L line",IF(ISBLANK(I365),"Missing amount",IF(I365=0,"Zero amount",IF(OR(A365&lt;DATE(2026,1,1),A365&gt;DATE(2026,12,31)),"Date outside 2026",IF(AND(K365&lt;&gt;"",COUNTIF($K$7:$K$506,K365)&gt;1),"Duplicate source reference","OK")))))))))),"")</f>
        <v/>
      </c>
    </row>
    <row r="366">
      <c r="A366" s="73" t="n"/>
      <c r="B366" s="71">
        <f>IFERROR(IF(A366="","",A366-DAY(A366)+1),"")</f>
        <v/>
      </c>
      <c r="C366" s="41" t="n"/>
      <c r="D366" s="41" t="n"/>
      <c r="E366" s="41" t="n"/>
      <c r="F366" s="41" t="n"/>
      <c r="G366" s="41" t="n"/>
      <c r="H366" s="41" t="n"/>
      <c r="I366" s="74" t="n"/>
      <c r="J366" s="41" t="n"/>
      <c r="K366" s="41" t="n"/>
      <c r="L366" s="41" t="n"/>
      <c r="M366" s="73" t="n"/>
      <c r="N366" s="41" t="n"/>
      <c r="O366" s="39">
        <f>IFERROR(IF(COUNTA(A366,C366:N366)=0,"",IF(A366="","Missing transaction date",IF(C366="","Missing scenario",IF(D366="","Missing department",IF(E366="","Missing P&amp;L section",IF(F366="","Missing P&amp;L line",IF(ISBLANK(I366),"Missing amount",IF(I366=0,"Zero amount",IF(OR(A366&lt;DATE(2026,1,1),A366&gt;DATE(2026,12,31)),"Date outside 2026",IF(AND(K366&lt;&gt;"",COUNTIF($K$7:$K$506,K366)&gt;1),"Duplicate source reference","OK")))))))))),"")</f>
        <v/>
      </c>
    </row>
    <row r="367">
      <c r="A367" s="73" t="n"/>
      <c r="B367" s="71">
        <f>IFERROR(IF(A367="","",A367-DAY(A367)+1),"")</f>
        <v/>
      </c>
      <c r="C367" s="41" t="n"/>
      <c r="D367" s="41" t="n"/>
      <c r="E367" s="41" t="n"/>
      <c r="F367" s="41" t="n"/>
      <c r="G367" s="41" t="n"/>
      <c r="H367" s="41" t="n"/>
      <c r="I367" s="74" t="n"/>
      <c r="J367" s="41" t="n"/>
      <c r="K367" s="41" t="n"/>
      <c r="L367" s="41" t="n"/>
      <c r="M367" s="73" t="n"/>
      <c r="N367" s="41" t="n"/>
      <c r="O367" s="39">
        <f>IFERROR(IF(COUNTA(A367,C367:N367)=0,"",IF(A367="","Missing transaction date",IF(C367="","Missing scenario",IF(D367="","Missing department",IF(E367="","Missing P&amp;L section",IF(F367="","Missing P&amp;L line",IF(ISBLANK(I367),"Missing amount",IF(I367=0,"Zero amount",IF(OR(A367&lt;DATE(2026,1,1),A367&gt;DATE(2026,12,31)),"Date outside 2026",IF(AND(K367&lt;&gt;"",COUNTIF($K$7:$K$506,K367)&gt;1),"Duplicate source reference","OK")))))))))),"")</f>
        <v/>
      </c>
    </row>
    <row r="368">
      <c r="A368" s="73" t="n"/>
      <c r="B368" s="71">
        <f>IFERROR(IF(A368="","",A368-DAY(A368)+1),"")</f>
        <v/>
      </c>
      <c r="C368" s="41" t="n"/>
      <c r="D368" s="41" t="n"/>
      <c r="E368" s="41" t="n"/>
      <c r="F368" s="41" t="n"/>
      <c r="G368" s="41" t="n"/>
      <c r="H368" s="41" t="n"/>
      <c r="I368" s="74" t="n"/>
      <c r="J368" s="41" t="n"/>
      <c r="K368" s="41" t="n"/>
      <c r="L368" s="41" t="n"/>
      <c r="M368" s="73" t="n"/>
      <c r="N368" s="41" t="n"/>
      <c r="O368" s="39">
        <f>IFERROR(IF(COUNTA(A368,C368:N368)=0,"",IF(A368="","Missing transaction date",IF(C368="","Missing scenario",IF(D368="","Missing department",IF(E368="","Missing P&amp;L section",IF(F368="","Missing P&amp;L line",IF(ISBLANK(I368),"Missing amount",IF(I368=0,"Zero amount",IF(OR(A368&lt;DATE(2026,1,1),A368&gt;DATE(2026,12,31)),"Date outside 2026",IF(AND(K368&lt;&gt;"",COUNTIF($K$7:$K$506,K368)&gt;1),"Duplicate source reference","OK")))))))))),"")</f>
        <v/>
      </c>
    </row>
    <row r="369">
      <c r="A369" s="73" t="n"/>
      <c r="B369" s="71">
        <f>IFERROR(IF(A369="","",A369-DAY(A369)+1),"")</f>
        <v/>
      </c>
      <c r="C369" s="41" t="n"/>
      <c r="D369" s="41" t="n"/>
      <c r="E369" s="41" t="n"/>
      <c r="F369" s="41" t="n"/>
      <c r="G369" s="41" t="n"/>
      <c r="H369" s="41" t="n"/>
      <c r="I369" s="74" t="n"/>
      <c r="J369" s="41" t="n"/>
      <c r="K369" s="41" t="n"/>
      <c r="L369" s="41" t="n"/>
      <c r="M369" s="73" t="n"/>
      <c r="N369" s="41" t="n"/>
      <c r="O369" s="39">
        <f>IFERROR(IF(COUNTA(A369,C369:N369)=0,"",IF(A369="","Missing transaction date",IF(C369="","Missing scenario",IF(D369="","Missing department",IF(E369="","Missing P&amp;L section",IF(F369="","Missing P&amp;L line",IF(ISBLANK(I369),"Missing amount",IF(I369=0,"Zero amount",IF(OR(A369&lt;DATE(2026,1,1),A369&gt;DATE(2026,12,31)),"Date outside 2026",IF(AND(K369&lt;&gt;"",COUNTIF($K$7:$K$506,K369)&gt;1),"Duplicate source reference","OK")))))))))),"")</f>
        <v/>
      </c>
    </row>
    <row r="370">
      <c r="A370" s="73" t="n"/>
      <c r="B370" s="71">
        <f>IFERROR(IF(A370="","",A370-DAY(A370)+1),"")</f>
        <v/>
      </c>
      <c r="C370" s="41" t="n"/>
      <c r="D370" s="41" t="n"/>
      <c r="E370" s="41" t="n"/>
      <c r="F370" s="41" t="n"/>
      <c r="G370" s="41" t="n"/>
      <c r="H370" s="41" t="n"/>
      <c r="I370" s="74" t="n"/>
      <c r="J370" s="41" t="n"/>
      <c r="K370" s="41" t="n"/>
      <c r="L370" s="41" t="n"/>
      <c r="M370" s="73" t="n"/>
      <c r="N370" s="41" t="n"/>
      <c r="O370" s="39">
        <f>IFERROR(IF(COUNTA(A370,C370:N370)=0,"",IF(A370="","Missing transaction date",IF(C370="","Missing scenario",IF(D370="","Missing department",IF(E370="","Missing P&amp;L section",IF(F370="","Missing P&amp;L line",IF(ISBLANK(I370),"Missing amount",IF(I370=0,"Zero amount",IF(OR(A370&lt;DATE(2026,1,1),A370&gt;DATE(2026,12,31)),"Date outside 2026",IF(AND(K370&lt;&gt;"",COUNTIF($K$7:$K$506,K370)&gt;1),"Duplicate source reference","OK")))))))))),"")</f>
        <v/>
      </c>
    </row>
    <row r="371">
      <c r="A371" s="73" t="n"/>
      <c r="B371" s="71">
        <f>IFERROR(IF(A371="","",A371-DAY(A371)+1),"")</f>
        <v/>
      </c>
      <c r="C371" s="41" t="n"/>
      <c r="D371" s="41" t="n"/>
      <c r="E371" s="41" t="n"/>
      <c r="F371" s="41" t="n"/>
      <c r="G371" s="41" t="n"/>
      <c r="H371" s="41" t="n"/>
      <c r="I371" s="74" t="n"/>
      <c r="J371" s="41" t="n"/>
      <c r="K371" s="41" t="n"/>
      <c r="L371" s="41" t="n"/>
      <c r="M371" s="73" t="n"/>
      <c r="N371" s="41" t="n"/>
      <c r="O371" s="39">
        <f>IFERROR(IF(COUNTA(A371,C371:N371)=0,"",IF(A371="","Missing transaction date",IF(C371="","Missing scenario",IF(D371="","Missing department",IF(E371="","Missing P&amp;L section",IF(F371="","Missing P&amp;L line",IF(ISBLANK(I371),"Missing amount",IF(I371=0,"Zero amount",IF(OR(A371&lt;DATE(2026,1,1),A371&gt;DATE(2026,12,31)),"Date outside 2026",IF(AND(K371&lt;&gt;"",COUNTIF($K$7:$K$506,K371)&gt;1),"Duplicate source reference","OK")))))))))),"")</f>
        <v/>
      </c>
    </row>
    <row r="372">
      <c r="A372" s="73" t="n"/>
      <c r="B372" s="71">
        <f>IFERROR(IF(A372="","",A372-DAY(A372)+1),"")</f>
        <v/>
      </c>
      <c r="C372" s="41" t="n"/>
      <c r="D372" s="41" t="n"/>
      <c r="E372" s="41" t="n"/>
      <c r="F372" s="41" t="n"/>
      <c r="G372" s="41" t="n"/>
      <c r="H372" s="41" t="n"/>
      <c r="I372" s="74" t="n"/>
      <c r="J372" s="41" t="n"/>
      <c r="K372" s="41" t="n"/>
      <c r="L372" s="41" t="n"/>
      <c r="M372" s="73" t="n"/>
      <c r="N372" s="41" t="n"/>
      <c r="O372" s="39">
        <f>IFERROR(IF(COUNTA(A372,C372:N372)=0,"",IF(A372="","Missing transaction date",IF(C372="","Missing scenario",IF(D372="","Missing department",IF(E372="","Missing P&amp;L section",IF(F372="","Missing P&amp;L line",IF(ISBLANK(I372),"Missing amount",IF(I372=0,"Zero amount",IF(OR(A372&lt;DATE(2026,1,1),A372&gt;DATE(2026,12,31)),"Date outside 2026",IF(AND(K372&lt;&gt;"",COUNTIF($K$7:$K$506,K372)&gt;1),"Duplicate source reference","OK")))))))))),"")</f>
        <v/>
      </c>
    </row>
    <row r="373">
      <c r="A373" s="73" t="n"/>
      <c r="B373" s="71">
        <f>IFERROR(IF(A373="","",A373-DAY(A373)+1),"")</f>
        <v/>
      </c>
      <c r="C373" s="41" t="n"/>
      <c r="D373" s="41" t="n"/>
      <c r="E373" s="41" t="n"/>
      <c r="F373" s="41" t="n"/>
      <c r="G373" s="41" t="n"/>
      <c r="H373" s="41" t="n"/>
      <c r="I373" s="74" t="n"/>
      <c r="J373" s="41" t="n"/>
      <c r="K373" s="41" t="n"/>
      <c r="L373" s="41" t="n"/>
      <c r="M373" s="73" t="n"/>
      <c r="N373" s="41" t="n"/>
      <c r="O373" s="39">
        <f>IFERROR(IF(COUNTA(A373,C373:N373)=0,"",IF(A373="","Missing transaction date",IF(C373="","Missing scenario",IF(D373="","Missing department",IF(E373="","Missing P&amp;L section",IF(F373="","Missing P&amp;L line",IF(ISBLANK(I373),"Missing amount",IF(I373=0,"Zero amount",IF(OR(A373&lt;DATE(2026,1,1),A373&gt;DATE(2026,12,31)),"Date outside 2026",IF(AND(K373&lt;&gt;"",COUNTIF($K$7:$K$506,K373)&gt;1),"Duplicate source reference","OK")))))))))),"")</f>
        <v/>
      </c>
    </row>
    <row r="374">
      <c r="A374" s="73" t="n"/>
      <c r="B374" s="71">
        <f>IFERROR(IF(A374="","",A374-DAY(A374)+1),"")</f>
        <v/>
      </c>
      <c r="C374" s="41" t="n"/>
      <c r="D374" s="41" t="n"/>
      <c r="E374" s="41" t="n"/>
      <c r="F374" s="41" t="n"/>
      <c r="G374" s="41" t="n"/>
      <c r="H374" s="41" t="n"/>
      <c r="I374" s="74" t="n"/>
      <c r="J374" s="41" t="n"/>
      <c r="K374" s="41" t="n"/>
      <c r="L374" s="41" t="n"/>
      <c r="M374" s="73" t="n"/>
      <c r="N374" s="41" t="n"/>
      <c r="O374" s="39">
        <f>IFERROR(IF(COUNTA(A374,C374:N374)=0,"",IF(A374="","Missing transaction date",IF(C374="","Missing scenario",IF(D374="","Missing department",IF(E374="","Missing P&amp;L section",IF(F374="","Missing P&amp;L line",IF(ISBLANK(I374),"Missing amount",IF(I374=0,"Zero amount",IF(OR(A374&lt;DATE(2026,1,1),A374&gt;DATE(2026,12,31)),"Date outside 2026",IF(AND(K374&lt;&gt;"",COUNTIF($K$7:$K$506,K374)&gt;1),"Duplicate source reference","OK")))))))))),"")</f>
        <v/>
      </c>
    </row>
    <row r="375">
      <c r="A375" s="73" t="n"/>
      <c r="B375" s="71">
        <f>IFERROR(IF(A375="","",A375-DAY(A375)+1),"")</f>
        <v/>
      </c>
      <c r="C375" s="41" t="n"/>
      <c r="D375" s="41" t="n"/>
      <c r="E375" s="41" t="n"/>
      <c r="F375" s="41" t="n"/>
      <c r="G375" s="41" t="n"/>
      <c r="H375" s="41" t="n"/>
      <c r="I375" s="74" t="n"/>
      <c r="J375" s="41" t="n"/>
      <c r="K375" s="41" t="n"/>
      <c r="L375" s="41" t="n"/>
      <c r="M375" s="73" t="n"/>
      <c r="N375" s="41" t="n"/>
      <c r="O375" s="39">
        <f>IFERROR(IF(COUNTA(A375,C375:N375)=0,"",IF(A375="","Missing transaction date",IF(C375="","Missing scenario",IF(D375="","Missing department",IF(E375="","Missing P&amp;L section",IF(F375="","Missing P&amp;L line",IF(ISBLANK(I375),"Missing amount",IF(I375=0,"Zero amount",IF(OR(A375&lt;DATE(2026,1,1),A375&gt;DATE(2026,12,31)),"Date outside 2026",IF(AND(K375&lt;&gt;"",COUNTIF($K$7:$K$506,K375)&gt;1),"Duplicate source reference","OK")))))))))),"")</f>
        <v/>
      </c>
    </row>
    <row r="376">
      <c r="A376" s="73" t="n"/>
      <c r="B376" s="71">
        <f>IFERROR(IF(A376="","",A376-DAY(A376)+1),"")</f>
        <v/>
      </c>
      <c r="C376" s="41" t="n"/>
      <c r="D376" s="41" t="n"/>
      <c r="E376" s="41" t="n"/>
      <c r="F376" s="41" t="n"/>
      <c r="G376" s="41" t="n"/>
      <c r="H376" s="41" t="n"/>
      <c r="I376" s="74" t="n"/>
      <c r="J376" s="41" t="n"/>
      <c r="K376" s="41" t="n"/>
      <c r="L376" s="41" t="n"/>
      <c r="M376" s="73" t="n"/>
      <c r="N376" s="41" t="n"/>
      <c r="O376" s="39">
        <f>IFERROR(IF(COUNTA(A376,C376:N376)=0,"",IF(A376="","Missing transaction date",IF(C376="","Missing scenario",IF(D376="","Missing department",IF(E376="","Missing P&amp;L section",IF(F376="","Missing P&amp;L line",IF(ISBLANK(I376),"Missing amount",IF(I376=0,"Zero amount",IF(OR(A376&lt;DATE(2026,1,1),A376&gt;DATE(2026,12,31)),"Date outside 2026",IF(AND(K376&lt;&gt;"",COUNTIF($K$7:$K$506,K376)&gt;1),"Duplicate source reference","OK")))))))))),"")</f>
        <v/>
      </c>
    </row>
    <row r="377">
      <c r="A377" s="73" t="n"/>
      <c r="B377" s="71">
        <f>IFERROR(IF(A377="","",A377-DAY(A377)+1),"")</f>
        <v/>
      </c>
      <c r="C377" s="41" t="n"/>
      <c r="D377" s="41" t="n"/>
      <c r="E377" s="41" t="n"/>
      <c r="F377" s="41" t="n"/>
      <c r="G377" s="41" t="n"/>
      <c r="H377" s="41" t="n"/>
      <c r="I377" s="74" t="n"/>
      <c r="J377" s="41" t="n"/>
      <c r="K377" s="41" t="n"/>
      <c r="L377" s="41" t="n"/>
      <c r="M377" s="73" t="n"/>
      <c r="N377" s="41" t="n"/>
      <c r="O377" s="39">
        <f>IFERROR(IF(COUNTA(A377,C377:N377)=0,"",IF(A377="","Missing transaction date",IF(C377="","Missing scenario",IF(D377="","Missing department",IF(E377="","Missing P&amp;L section",IF(F377="","Missing P&amp;L line",IF(ISBLANK(I377),"Missing amount",IF(I377=0,"Zero amount",IF(OR(A377&lt;DATE(2026,1,1),A377&gt;DATE(2026,12,31)),"Date outside 2026",IF(AND(K377&lt;&gt;"",COUNTIF($K$7:$K$506,K377)&gt;1),"Duplicate source reference","OK")))))))))),"")</f>
        <v/>
      </c>
    </row>
    <row r="378">
      <c r="A378" s="73" t="n"/>
      <c r="B378" s="71">
        <f>IFERROR(IF(A378="","",A378-DAY(A378)+1),"")</f>
        <v/>
      </c>
      <c r="C378" s="41" t="n"/>
      <c r="D378" s="41" t="n"/>
      <c r="E378" s="41" t="n"/>
      <c r="F378" s="41" t="n"/>
      <c r="G378" s="41" t="n"/>
      <c r="H378" s="41" t="n"/>
      <c r="I378" s="74" t="n"/>
      <c r="J378" s="41" t="n"/>
      <c r="K378" s="41" t="n"/>
      <c r="L378" s="41" t="n"/>
      <c r="M378" s="73" t="n"/>
      <c r="N378" s="41" t="n"/>
      <c r="O378" s="39">
        <f>IFERROR(IF(COUNTA(A378,C378:N378)=0,"",IF(A378="","Missing transaction date",IF(C378="","Missing scenario",IF(D378="","Missing department",IF(E378="","Missing P&amp;L section",IF(F378="","Missing P&amp;L line",IF(ISBLANK(I378),"Missing amount",IF(I378=0,"Zero amount",IF(OR(A378&lt;DATE(2026,1,1),A378&gt;DATE(2026,12,31)),"Date outside 2026",IF(AND(K378&lt;&gt;"",COUNTIF($K$7:$K$506,K378)&gt;1),"Duplicate source reference","OK")))))))))),"")</f>
        <v/>
      </c>
    </row>
    <row r="379">
      <c r="A379" s="73" t="n"/>
      <c r="B379" s="71">
        <f>IFERROR(IF(A379="","",A379-DAY(A379)+1),"")</f>
        <v/>
      </c>
      <c r="C379" s="41" t="n"/>
      <c r="D379" s="41" t="n"/>
      <c r="E379" s="41" t="n"/>
      <c r="F379" s="41" t="n"/>
      <c r="G379" s="41" t="n"/>
      <c r="H379" s="41" t="n"/>
      <c r="I379" s="74" t="n"/>
      <c r="J379" s="41" t="n"/>
      <c r="K379" s="41" t="n"/>
      <c r="L379" s="41" t="n"/>
      <c r="M379" s="73" t="n"/>
      <c r="N379" s="41" t="n"/>
      <c r="O379" s="39">
        <f>IFERROR(IF(COUNTA(A379,C379:N379)=0,"",IF(A379="","Missing transaction date",IF(C379="","Missing scenario",IF(D379="","Missing department",IF(E379="","Missing P&amp;L section",IF(F379="","Missing P&amp;L line",IF(ISBLANK(I379),"Missing amount",IF(I379=0,"Zero amount",IF(OR(A379&lt;DATE(2026,1,1),A379&gt;DATE(2026,12,31)),"Date outside 2026",IF(AND(K379&lt;&gt;"",COUNTIF($K$7:$K$506,K379)&gt;1),"Duplicate source reference","OK")))))))))),"")</f>
        <v/>
      </c>
    </row>
    <row r="380">
      <c r="A380" s="73" t="n"/>
      <c r="B380" s="71">
        <f>IFERROR(IF(A380="","",A380-DAY(A380)+1),"")</f>
        <v/>
      </c>
      <c r="C380" s="41" t="n"/>
      <c r="D380" s="41" t="n"/>
      <c r="E380" s="41" t="n"/>
      <c r="F380" s="41" t="n"/>
      <c r="G380" s="41" t="n"/>
      <c r="H380" s="41" t="n"/>
      <c r="I380" s="74" t="n"/>
      <c r="J380" s="41" t="n"/>
      <c r="K380" s="41" t="n"/>
      <c r="L380" s="41" t="n"/>
      <c r="M380" s="73" t="n"/>
      <c r="N380" s="41" t="n"/>
      <c r="O380" s="39">
        <f>IFERROR(IF(COUNTA(A380,C380:N380)=0,"",IF(A380="","Missing transaction date",IF(C380="","Missing scenario",IF(D380="","Missing department",IF(E380="","Missing P&amp;L section",IF(F380="","Missing P&amp;L line",IF(ISBLANK(I380),"Missing amount",IF(I380=0,"Zero amount",IF(OR(A380&lt;DATE(2026,1,1),A380&gt;DATE(2026,12,31)),"Date outside 2026",IF(AND(K380&lt;&gt;"",COUNTIF($K$7:$K$506,K380)&gt;1),"Duplicate source reference","OK")))))))))),"")</f>
        <v/>
      </c>
    </row>
    <row r="381">
      <c r="A381" s="73" t="n"/>
      <c r="B381" s="71">
        <f>IFERROR(IF(A381="","",A381-DAY(A381)+1),"")</f>
        <v/>
      </c>
      <c r="C381" s="41" t="n"/>
      <c r="D381" s="41" t="n"/>
      <c r="E381" s="41" t="n"/>
      <c r="F381" s="41" t="n"/>
      <c r="G381" s="41" t="n"/>
      <c r="H381" s="41" t="n"/>
      <c r="I381" s="74" t="n"/>
      <c r="J381" s="41" t="n"/>
      <c r="K381" s="41" t="n"/>
      <c r="L381" s="41" t="n"/>
      <c r="M381" s="73" t="n"/>
      <c r="N381" s="41" t="n"/>
      <c r="O381" s="39">
        <f>IFERROR(IF(COUNTA(A381,C381:N381)=0,"",IF(A381="","Missing transaction date",IF(C381="","Missing scenario",IF(D381="","Missing department",IF(E381="","Missing P&amp;L section",IF(F381="","Missing P&amp;L line",IF(ISBLANK(I381),"Missing amount",IF(I381=0,"Zero amount",IF(OR(A381&lt;DATE(2026,1,1),A381&gt;DATE(2026,12,31)),"Date outside 2026",IF(AND(K381&lt;&gt;"",COUNTIF($K$7:$K$506,K381)&gt;1),"Duplicate source reference","OK")))))))))),"")</f>
        <v/>
      </c>
    </row>
    <row r="382">
      <c r="A382" s="73" t="n"/>
      <c r="B382" s="71">
        <f>IFERROR(IF(A382="","",A382-DAY(A382)+1),"")</f>
        <v/>
      </c>
      <c r="C382" s="41" t="n"/>
      <c r="D382" s="41" t="n"/>
      <c r="E382" s="41" t="n"/>
      <c r="F382" s="41" t="n"/>
      <c r="G382" s="41" t="n"/>
      <c r="H382" s="41" t="n"/>
      <c r="I382" s="74" t="n"/>
      <c r="J382" s="41" t="n"/>
      <c r="K382" s="41" t="n"/>
      <c r="L382" s="41" t="n"/>
      <c r="M382" s="73" t="n"/>
      <c r="N382" s="41" t="n"/>
      <c r="O382" s="39">
        <f>IFERROR(IF(COUNTA(A382,C382:N382)=0,"",IF(A382="","Missing transaction date",IF(C382="","Missing scenario",IF(D382="","Missing department",IF(E382="","Missing P&amp;L section",IF(F382="","Missing P&amp;L line",IF(ISBLANK(I382),"Missing amount",IF(I382=0,"Zero amount",IF(OR(A382&lt;DATE(2026,1,1),A382&gt;DATE(2026,12,31)),"Date outside 2026",IF(AND(K382&lt;&gt;"",COUNTIF($K$7:$K$506,K382)&gt;1),"Duplicate source reference","OK")))))))))),"")</f>
        <v/>
      </c>
    </row>
    <row r="383">
      <c r="A383" s="73" t="n"/>
      <c r="B383" s="71">
        <f>IFERROR(IF(A383="","",A383-DAY(A383)+1),"")</f>
        <v/>
      </c>
      <c r="C383" s="41" t="n"/>
      <c r="D383" s="41" t="n"/>
      <c r="E383" s="41" t="n"/>
      <c r="F383" s="41" t="n"/>
      <c r="G383" s="41" t="n"/>
      <c r="H383" s="41" t="n"/>
      <c r="I383" s="74" t="n"/>
      <c r="J383" s="41" t="n"/>
      <c r="K383" s="41" t="n"/>
      <c r="L383" s="41" t="n"/>
      <c r="M383" s="73" t="n"/>
      <c r="N383" s="41" t="n"/>
      <c r="O383" s="39">
        <f>IFERROR(IF(COUNTA(A383,C383:N383)=0,"",IF(A383="","Missing transaction date",IF(C383="","Missing scenario",IF(D383="","Missing department",IF(E383="","Missing P&amp;L section",IF(F383="","Missing P&amp;L line",IF(ISBLANK(I383),"Missing amount",IF(I383=0,"Zero amount",IF(OR(A383&lt;DATE(2026,1,1),A383&gt;DATE(2026,12,31)),"Date outside 2026",IF(AND(K383&lt;&gt;"",COUNTIF($K$7:$K$506,K383)&gt;1),"Duplicate source reference","OK")))))))))),"")</f>
        <v/>
      </c>
    </row>
    <row r="384">
      <c r="A384" s="73" t="n"/>
      <c r="B384" s="71">
        <f>IFERROR(IF(A384="","",A384-DAY(A384)+1),"")</f>
        <v/>
      </c>
      <c r="C384" s="41" t="n"/>
      <c r="D384" s="41" t="n"/>
      <c r="E384" s="41" t="n"/>
      <c r="F384" s="41" t="n"/>
      <c r="G384" s="41" t="n"/>
      <c r="H384" s="41" t="n"/>
      <c r="I384" s="74" t="n"/>
      <c r="J384" s="41" t="n"/>
      <c r="K384" s="41" t="n"/>
      <c r="L384" s="41" t="n"/>
      <c r="M384" s="73" t="n"/>
      <c r="N384" s="41" t="n"/>
      <c r="O384" s="39">
        <f>IFERROR(IF(COUNTA(A384,C384:N384)=0,"",IF(A384="","Missing transaction date",IF(C384="","Missing scenario",IF(D384="","Missing department",IF(E384="","Missing P&amp;L section",IF(F384="","Missing P&amp;L line",IF(ISBLANK(I384),"Missing amount",IF(I384=0,"Zero amount",IF(OR(A384&lt;DATE(2026,1,1),A384&gt;DATE(2026,12,31)),"Date outside 2026",IF(AND(K384&lt;&gt;"",COUNTIF($K$7:$K$506,K384)&gt;1),"Duplicate source reference","OK")))))))))),"")</f>
        <v/>
      </c>
    </row>
    <row r="385">
      <c r="A385" s="73" t="n"/>
      <c r="B385" s="71">
        <f>IFERROR(IF(A385="","",A385-DAY(A385)+1),"")</f>
        <v/>
      </c>
      <c r="C385" s="41" t="n"/>
      <c r="D385" s="41" t="n"/>
      <c r="E385" s="41" t="n"/>
      <c r="F385" s="41" t="n"/>
      <c r="G385" s="41" t="n"/>
      <c r="H385" s="41" t="n"/>
      <c r="I385" s="74" t="n"/>
      <c r="J385" s="41" t="n"/>
      <c r="K385" s="41" t="n"/>
      <c r="L385" s="41" t="n"/>
      <c r="M385" s="73" t="n"/>
      <c r="N385" s="41" t="n"/>
      <c r="O385" s="39">
        <f>IFERROR(IF(COUNTA(A385,C385:N385)=0,"",IF(A385="","Missing transaction date",IF(C385="","Missing scenario",IF(D385="","Missing department",IF(E385="","Missing P&amp;L section",IF(F385="","Missing P&amp;L line",IF(ISBLANK(I385),"Missing amount",IF(I385=0,"Zero amount",IF(OR(A385&lt;DATE(2026,1,1),A385&gt;DATE(2026,12,31)),"Date outside 2026",IF(AND(K385&lt;&gt;"",COUNTIF($K$7:$K$506,K385)&gt;1),"Duplicate source reference","OK")))))))))),"")</f>
        <v/>
      </c>
    </row>
    <row r="386">
      <c r="A386" s="73" t="n"/>
      <c r="B386" s="71">
        <f>IFERROR(IF(A386="","",A386-DAY(A386)+1),"")</f>
        <v/>
      </c>
      <c r="C386" s="41" t="n"/>
      <c r="D386" s="41" t="n"/>
      <c r="E386" s="41" t="n"/>
      <c r="F386" s="41" t="n"/>
      <c r="G386" s="41" t="n"/>
      <c r="H386" s="41" t="n"/>
      <c r="I386" s="74" t="n"/>
      <c r="J386" s="41" t="n"/>
      <c r="K386" s="41" t="n"/>
      <c r="L386" s="41" t="n"/>
      <c r="M386" s="73" t="n"/>
      <c r="N386" s="41" t="n"/>
      <c r="O386" s="39">
        <f>IFERROR(IF(COUNTA(A386,C386:N386)=0,"",IF(A386="","Missing transaction date",IF(C386="","Missing scenario",IF(D386="","Missing department",IF(E386="","Missing P&amp;L section",IF(F386="","Missing P&amp;L line",IF(ISBLANK(I386),"Missing amount",IF(I386=0,"Zero amount",IF(OR(A386&lt;DATE(2026,1,1),A386&gt;DATE(2026,12,31)),"Date outside 2026",IF(AND(K386&lt;&gt;"",COUNTIF($K$7:$K$506,K386)&gt;1),"Duplicate source reference","OK")))))))))),"")</f>
        <v/>
      </c>
    </row>
    <row r="387">
      <c r="A387" s="73" t="n"/>
      <c r="B387" s="71">
        <f>IFERROR(IF(A387="","",A387-DAY(A387)+1),"")</f>
        <v/>
      </c>
      <c r="C387" s="41" t="n"/>
      <c r="D387" s="41" t="n"/>
      <c r="E387" s="41" t="n"/>
      <c r="F387" s="41" t="n"/>
      <c r="G387" s="41" t="n"/>
      <c r="H387" s="41" t="n"/>
      <c r="I387" s="74" t="n"/>
      <c r="J387" s="41" t="n"/>
      <c r="K387" s="41" t="n"/>
      <c r="L387" s="41" t="n"/>
      <c r="M387" s="73" t="n"/>
      <c r="N387" s="41" t="n"/>
      <c r="O387" s="39">
        <f>IFERROR(IF(COUNTA(A387,C387:N387)=0,"",IF(A387="","Missing transaction date",IF(C387="","Missing scenario",IF(D387="","Missing department",IF(E387="","Missing P&amp;L section",IF(F387="","Missing P&amp;L line",IF(ISBLANK(I387),"Missing amount",IF(I387=0,"Zero amount",IF(OR(A387&lt;DATE(2026,1,1),A387&gt;DATE(2026,12,31)),"Date outside 2026",IF(AND(K387&lt;&gt;"",COUNTIF($K$7:$K$506,K387)&gt;1),"Duplicate source reference","OK")))))))))),"")</f>
        <v/>
      </c>
    </row>
    <row r="388">
      <c r="A388" s="73" t="n"/>
      <c r="B388" s="71">
        <f>IFERROR(IF(A388="","",A388-DAY(A388)+1),"")</f>
        <v/>
      </c>
      <c r="C388" s="41" t="n"/>
      <c r="D388" s="41" t="n"/>
      <c r="E388" s="41" t="n"/>
      <c r="F388" s="41" t="n"/>
      <c r="G388" s="41" t="n"/>
      <c r="H388" s="41" t="n"/>
      <c r="I388" s="74" t="n"/>
      <c r="J388" s="41" t="n"/>
      <c r="K388" s="41" t="n"/>
      <c r="L388" s="41" t="n"/>
      <c r="M388" s="73" t="n"/>
      <c r="N388" s="41" t="n"/>
      <c r="O388" s="39">
        <f>IFERROR(IF(COUNTA(A388,C388:N388)=0,"",IF(A388="","Missing transaction date",IF(C388="","Missing scenario",IF(D388="","Missing department",IF(E388="","Missing P&amp;L section",IF(F388="","Missing P&amp;L line",IF(ISBLANK(I388),"Missing amount",IF(I388=0,"Zero amount",IF(OR(A388&lt;DATE(2026,1,1),A388&gt;DATE(2026,12,31)),"Date outside 2026",IF(AND(K388&lt;&gt;"",COUNTIF($K$7:$K$506,K388)&gt;1),"Duplicate source reference","OK")))))))))),"")</f>
        <v/>
      </c>
    </row>
    <row r="389">
      <c r="A389" s="73" t="n"/>
      <c r="B389" s="71">
        <f>IFERROR(IF(A389="","",A389-DAY(A389)+1),"")</f>
        <v/>
      </c>
      <c r="C389" s="41" t="n"/>
      <c r="D389" s="41" t="n"/>
      <c r="E389" s="41" t="n"/>
      <c r="F389" s="41" t="n"/>
      <c r="G389" s="41" t="n"/>
      <c r="H389" s="41" t="n"/>
      <c r="I389" s="74" t="n"/>
      <c r="J389" s="41" t="n"/>
      <c r="K389" s="41" t="n"/>
      <c r="L389" s="41" t="n"/>
      <c r="M389" s="73" t="n"/>
      <c r="N389" s="41" t="n"/>
      <c r="O389" s="39">
        <f>IFERROR(IF(COUNTA(A389,C389:N389)=0,"",IF(A389="","Missing transaction date",IF(C389="","Missing scenario",IF(D389="","Missing department",IF(E389="","Missing P&amp;L section",IF(F389="","Missing P&amp;L line",IF(ISBLANK(I389),"Missing amount",IF(I389=0,"Zero amount",IF(OR(A389&lt;DATE(2026,1,1),A389&gt;DATE(2026,12,31)),"Date outside 2026",IF(AND(K389&lt;&gt;"",COUNTIF($K$7:$K$506,K389)&gt;1),"Duplicate source reference","OK")))))))))),"")</f>
        <v/>
      </c>
    </row>
    <row r="390">
      <c r="A390" s="73" t="n"/>
      <c r="B390" s="71">
        <f>IFERROR(IF(A390="","",A390-DAY(A390)+1),"")</f>
        <v/>
      </c>
      <c r="C390" s="41" t="n"/>
      <c r="D390" s="41" t="n"/>
      <c r="E390" s="41" t="n"/>
      <c r="F390" s="41" t="n"/>
      <c r="G390" s="41" t="n"/>
      <c r="H390" s="41" t="n"/>
      <c r="I390" s="74" t="n"/>
      <c r="J390" s="41" t="n"/>
      <c r="K390" s="41" t="n"/>
      <c r="L390" s="41" t="n"/>
      <c r="M390" s="73" t="n"/>
      <c r="N390" s="41" t="n"/>
      <c r="O390" s="39">
        <f>IFERROR(IF(COUNTA(A390,C390:N390)=0,"",IF(A390="","Missing transaction date",IF(C390="","Missing scenario",IF(D390="","Missing department",IF(E390="","Missing P&amp;L section",IF(F390="","Missing P&amp;L line",IF(ISBLANK(I390),"Missing amount",IF(I390=0,"Zero amount",IF(OR(A390&lt;DATE(2026,1,1),A390&gt;DATE(2026,12,31)),"Date outside 2026",IF(AND(K390&lt;&gt;"",COUNTIF($K$7:$K$506,K390)&gt;1),"Duplicate source reference","OK")))))))))),"")</f>
        <v/>
      </c>
    </row>
    <row r="391">
      <c r="A391" s="73" t="n"/>
      <c r="B391" s="71">
        <f>IFERROR(IF(A391="","",A391-DAY(A391)+1),"")</f>
        <v/>
      </c>
      <c r="C391" s="41" t="n"/>
      <c r="D391" s="41" t="n"/>
      <c r="E391" s="41" t="n"/>
      <c r="F391" s="41" t="n"/>
      <c r="G391" s="41" t="n"/>
      <c r="H391" s="41" t="n"/>
      <c r="I391" s="74" t="n"/>
      <c r="J391" s="41" t="n"/>
      <c r="K391" s="41" t="n"/>
      <c r="L391" s="41" t="n"/>
      <c r="M391" s="73" t="n"/>
      <c r="N391" s="41" t="n"/>
      <c r="O391" s="39">
        <f>IFERROR(IF(COUNTA(A391,C391:N391)=0,"",IF(A391="","Missing transaction date",IF(C391="","Missing scenario",IF(D391="","Missing department",IF(E391="","Missing P&amp;L section",IF(F391="","Missing P&amp;L line",IF(ISBLANK(I391),"Missing amount",IF(I391=0,"Zero amount",IF(OR(A391&lt;DATE(2026,1,1),A391&gt;DATE(2026,12,31)),"Date outside 2026",IF(AND(K391&lt;&gt;"",COUNTIF($K$7:$K$506,K391)&gt;1),"Duplicate source reference","OK")))))))))),"")</f>
        <v/>
      </c>
    </row>
    <row r="392">
      <c r="A392" s="73" t="n"/>
      <c r="B392" s="71">
        <f>IFERROR(IF(A392="","",A392-DAY(A392)+1),"")</f>
        <v/>
      </c>
      <c r="C392" s="41" t="n"/>
      <c r="D392" s="41" t="n"/>
      <c r="E392" s="41" t="n"/>
      <c r="F392" s="41" t="n"/>
      <c r="G392" s="41" t="n"/>
      <c r="H392" s="41" t="n"/>
      <c r="I392" s="74" t="n"/>
      <c r="J392" s="41" t="n"/>
      <c r="K392" s="41" t="n"/>
      <c r="L392" s="41" t="n"/>
      <c r="M392" s="73" t="n"/>
      <c r="N392" s="41" t="n"/>
      <c r="O392" s="39">
        <f>IFERROR(IF(COUNTA(A392,C392:N392)=0,"",IF(A392="","Missing transaction date",IF(C392="","Missing scenario",IF(D392="","Missing department",IF(E392="","Missing P&amp;L section",IF(F392="","Missing P&amp;L line",IF(ISBLANK(I392),"Missing amount",IF(I392=0,"Zero amount",IF(OR(A392&lt;DATE(2026,1,1),A392&gt;DATE(2026,12,31)),"Date outside 2026",IF(AND(K392&lt;&gt;"",COUNTIF($K$7:$K$506,K392)&gt;1),"Duplicate source reference","OK")))))))))),"")</f>
        <v/>
      </c>
    </row>
    <row r="393">
      <c r="A393" s="73" t="n"/>
      <c r="B393" s="71">
        <f>IFERROR(IF(A393="","",A393-DAY(A393)+1),"")</f>
        <v/>
      </c>
      <c r="C393" s="41" t="n"/>
      <c r="D393" s="41" t="n"/>
      <c r="E393" s="41" t="n"/>
      <c r="F393" s="41" t="n"/>
      <c r="G393" s="41" t="n"/>
      <c r="H393" s="41" t="n"/>
      <c r="I393" s="74" t="n"/>
      <c r="J393" s="41" t="n"/>
      <c r="K393" s="41" t="n"/>
      <c r="L393" s="41" t="n"/>
      <c r="M393" s="73" t="n"/>
      <c r="N393" s="41" t="n"/>
      <c r="O393" s="39">
        <f>IFERROR(IF(COUNTA(A393,C393:N393)=0,"",IF(A393="","Missing transaction date",IF(C393="","Missing scenario",IF(D393="","Missing department",IF(E393="","Missing P&amp;L section",IF(F393="","Missing P&amp;L line",IF(ISBLANK(I393),"Missing amount",IF(I393=0,"Zero amount",IF(OR(A393&lt;DATE(2026,1,1),A393&gt;DATE(2026,12,31)),"Date outside 2026",IF(AND(K393&lt;&gt;"",COUNTIF($K$7:$K$506,K393)&gt;1),"Duplicate source reference","OK")))))))))),"")</f>
        <v/>
      </c>
    </row>
    <row r="394">
      <c r="A394" s="73" t="n"/>
      <c r="B394" s="71">
        <f>IFERROR(IF(A394="","",A394-DAY(A394)+1),"")</f>
        <v/>
      </c>
      <c r="C394" s="41" t="n"/>
      <c r="D394" s="41" t="n"/>
      <c r="E394" s="41" t="n"/>
      <c r="F394" s="41" t="n"/>
      <c r="G394" s="41" t="n"/>
      <c r="H394" s="41" t="n"/>
      <c r="I394" s="74" t="n"/>
      <c r="J394" s="41" t="n"/>
      <c r="K394" s="41" t="n"/>
      <c r="L394" s="41" t="n"/>
      <c r="M394" s="73" t="n"/>
      <c r="N394" s="41" t="n"/>
      <c r="O394" s="39">
        <f>IFERROR(IF(COUNTA(A394,C394:N394)=0,"",IF(A394="","Missing transaction date",IF(C394="","Missing scenario",IF(D394="","Missing department",IF(E394="","Missing P&amp;L section",IF(F394="","Missing P&amp;L line",IF(ISBLANK(I394),"Missing amount",IF(I394=0,"Zero amount",IF(OR(A394&lt;DATE(2026,1,1),A394&gt;DATE(2026,12,31)),"Date outside 2026",IF(AND(K394&lt;&gt;"",COUNTIF($K$7:$K$506,K394)&gt;1),"Duplicate source reference","OK")))))))))),"")</f>
        <v/>
      </c>
    </row>
    <row r="395">
      <c r="A395" s="73" t="n"/>
      <c r="B395" s="71">
        <f>IFERROR(IF(A395="","",A395-DAY(A395)+1),"")</f>
        <v/>
      </c>
      <c r="C395" s="41" t="n"/>
      <c r="D395" s="41" t="n"/>
      <c r="E395" s="41" t="n"/>
      <c r="F395" s="41" t="n"/>
      <c r="G395" s="41" t="n"/>
      <c r="H395" s="41" t="n"/>
      <c r="I395" s="74" t="n"/>
      <c r="J395" s="41" t="n"/>
      <c r="K395" s="41" t="n"/>
      <c r="L395" s="41" t="n"/>
      <c r="M395" s="73" t="n"/>
      <c r="N395" s="41" t="n"/>
      <c r="O395" s="39">
        <f>IFERROR(IF(COUNTA(A395,C395:N395)=0,"",IF(A395="","Missing transaction date",IF(C395="","Missing scenario",IF(D395="","Missing department",IF(E395="","Missing P&amp;L section",IF(F395="","Missing P&amp;L line",IF(ISBLANK(I395),"Missing amount",IF(I395=0,"Zero amount",IF(OR(A395&lt;DATE(2026,1,1),A395&gt;DATE(2026,12,31)),"Date outside 2026",IF(AND(K395&lt;&gt;"",COUNTIF($K$7:$K$506,K395)&gt;1),"Duplicate source reference","OK")))))))))),"")</f>
        <v/>
      </c>
    </row>
    <row r="396">
      <c r="A396" s="73" t="n"/>
      <c r="B396" s="71">
        <f>IFERROR(IF(A396="","",A396-DAY(A396)+1),"")</f>
        <v/>
      </c>
      <c r="C396" s="41" t="n"/>
      <c r="D396" s="41" t="n"/>
      <c r="E396" s="41" t="n"/>
      <c r="F396" s="41" t="n"/>
      <c r="G396" s="41" t="n"/>
      <c r="H396" s="41" t="n"/>
      <c r="I396" s="74" t="n"/>
      <c r="J396" s="41" t="n"/>
      <c r="K396" s="41" t="n"/>
      <c r="L396" s="41" t="n"/>
      <c r="M396" s="73" t="n"/>
      <c r="N396" s="41" t="n"/>
      <c r="O396" s="39">
        <f>IFERROR(IF(COUNTA(A396,C396:N396)=0,"",IF(A396="","Missing transaction date",IF(C396="","Missing scenario",IF(D396="","Missing department",IF(E396="","Missing P&amp;L section",IF(F396="","Missing P&amp;L line",IF(ISBLANK(I396),"Missing amount",IF(I396=0,"Zero amount",IF(OR(A396&lt;DATE(2026,1,1),A396&gt;DATE(2026,12,31)),"Date outside 2026",IF(AND(K396&lt;&gt;"",COUNTIF($K$7:$K$506,K396)&gt;1),"Duplicate source reference","OK")))))))))),"")</f>
        <v/>
      </c>
    </row>
    <row r="397">
      <c r="A397" s="73" t="n"/>
      <c r="B397" s="71">
        <f>IFERROR(IF(A397="","",A397-DAY(A397)+1),"")</f>
        <v/>
      </c>
      <c r="C397" s="41" t="n"/>
      <c r="D397" s="41" t="n"/>
      <c r="E397" s="41" t="n"/>
      <c r="F397" s="41" t="n"/>
      <c r="G397" s="41" t="n"/>
      <c r="H397" s="41" t="n"/>
      <c r="I397" s="74" t="n"/>
      <c r="J397" s="41" t="n"/>
      <c r="K397" s="41" t="n"/>
      <c r="L397" s="41" t="n"/>
      <c r="M397" s="73" t="n"/>
      <c r="N397" s="41" t="n"/>
      <c r="O397" s="39">
        <f>IFERROR(IF(COUNTA(A397,C397:N397)=0,"",IF(A397="","Missing transaction date",IF(C397="","Missing scenario",IF(D397="","Missing department",IF(E397="","Missing P&amp;L section",IF(F397="","Missing P&amp;L line",IF(ISBLANK(I397),"Missing amount",IF(I397=0,"Zero amount",IF(OR(A397&lt;DATE(2026,1,1),A397&gt;DATE(2026,12,31)),"Date outside 2026",IF(AND(K397&lt;&gt;"",COUNTIF($K$7:$K$506,K397)&gt;1),"Duplicate source reference","OK")))))))))),"")</f>
        <v/>
      </c>
    </row>
    <row r="398">
      <c r="A398" s="73" t="n"/>
      <c r="B398" s="71">
        <f>IFERROR(IF(A398="","",A398-DAY(A398)+1),"")</f>
        <v/>
      </c>
      <c r="C398" s="41" t="n"/>
      <c r="D398" s="41" t="n"/>
      <c r="E398" s="41" t="n"/>
      <c r="F398" s="41" t="n"/>
      <c r="G398" s="41" t="n"/>
      <c r="H398" s="41" t="n"/>
      <c r="I398" s="74" t="n"/>
      <c r="J398" s="41" t="n"/>
      <c r="K398" s="41" t="n"/>
      <c r="L398" s="41" t="n"/>
      <c r="M398" s="73" t="n"/>
      <c r="N398" s="41" t="n"/>
      <c r="O398" s="39">
        <f>IFERROR(IF(COUNTA(A398,C398:N398)=0,"",IF(A398="","Missing transaction date",IF(C398="","Missing scenario",IF(D398="","Missing department",IF(E398="","Missing P&amp;L section",IF(F398="","Missing P&amp;L line",IF(ISBLANK(I398),"Missing amount",IF(I398=0,"Zero amount",IF(OR(A398&lt;DATE(2026,1,1),A398&gt;DATE(2026,12,31)),"Date outside 2026",IF(AND(K398&lt;&gt;"",COUNTIF($K$7:$K$506,K398)&gt;1),"Duplicate source reference","OK")))))))))),"")</f>
        <v/>
      </c>
    </row>
    <row r="399">
      <c r="A399" s="73" t="n"/>
      <c r="B399" s="71">
        <f>IFERROR(IF(A399="","",A399-DAY(A399)+1),"")</f>
        <v/>
      </c>
      <c r="C399" s="41" t="n"/>
      <c r="D399" s="41" t="n"/>
      <c r="E399" s="41" t="n"/>
      <c r="F399" s="41" t="n"/>
      <c r="G399" s="41" t="n"/>
      <c r="H399" s="41" t="n"/>
      <c r="I399" s="74" t="n"/>
      <c r="J399" s="41" t="n"/>
      <c r="K399" s="41" t="n"/>
      <c r="L399" s="41" t="n"/>
      <c r="M399" s="73" t="n"/>
      <c r="N399" s="41" t="n"/>
      <c r="O399" s="39">
        <f>IFERROR(IF(COUNTA(A399,C399:N399)=0,"",IF(A399="","Missing transaction date",IF(C399="","Missing scenario",IF(D399="","Missing department",IF(E399="","Missing P&amp;L section",IF(F399="","Missing P&amp;L line",IF(ISBLANK(I399),"Missing amount",IF(I399=0,"Zero amount",IF(OR(A399&lt;DATE(2026,1,1),A399&gt;DATE(2026,12,31)),"Date outside 2026",IF(AND(K399&lt;&gt;"",COUNTIF($K$7:$K$506,K399)&gt;1),"Duplicate source reference","OK")))))))))),"")</f>
        <v/>
      </c>
    </row>
    <row r="400">
      <c r="A400" s="73" t="n"/>
      <c r="B400" s="71">
        <f>IFERROR(IF(A400="","",A400-DAY(A400)+1),"")</f>
        <v/>
      </c>
      <c r="C400" s="41" t="n"/>
      <c r="D400" s="41" t="n"/>
      <c r="E400" s="41" t="n"/>
      <c r="F400" s="41" t="n"/>
      <c r="G400" s="41" t="n"/>
      <c r="H400" s="41" t="n"/>
      <c r="I400" s="74" t="n"/>
      <c r="J400" s="41" t="n"/>
      <c r="K400" s="41" t="n"/>
      <c r="L400" s="41" t="n"/>
      <c r="M400" s="73" t="n"/>
      <c r="N400" s="41" t="n"/>
      <c r="O400" s="39">
        <f>IFERROR(IF(COUNTA(A400,C400:N400)=0,"",IF(A400="","Missing transaction date",IF(C400="","Missing scenario",IF(D400="","Missing department",IF(E400="","Missing P&amp;L section",IF(F400="","Missing P&amp;L line",IF(ISBLANK(I400),"Missing amount",IF(I400=0,"Zero amount",IF(OR(A400&lt;DATE(2026,1,1),A400&gt;DATE(2026,12,31)),"Date outside 2026",IF(AND(K400&lt;&gt;"",COUNTIF($K$7:$K$506,K400)&gt;1),"Duplicate source reference","OK")))))))))),"")</f>
        <v/>
      </c>
    </row>
    <row r="401">
      <c r="A401" s="73" t="n"/>
      <c r="B401" s="71">
        <f>IFERROR(IF(A401="","",A401-DAY(A401)+1),"")</f>
        <v/>
      </c>
      <c r="C401" s="41" t="n"/>
      <c r="D401" s="41" t="n"/>
      <c r="E401" s="41" t="n"/>
      <c r="F401" s="41" t="n"/>
      <c r="G401" s="41" t="n"/>
      <c r="H401" s="41" t="n"/>
      <c r="I401" s="74" t="n"/>
      <c r="J401" s="41" t="n"/>
      <c r="K401" s="41" t="n"/>
      <c r="L401" s="41" t="n"/>
      <c r="M401" s="73" t="n"/>
      <c r="N401" s="41" t="n"/>
      <c r="O401" s="39">
        <f>IFERROR(IF(COUNTA(A401,C401:N401)=0,"",IF(A401="","Missing transaction date",IF(C401="","Missing scenario",IF(D401="","Missing department",IF(E401="","Missing P&amp;L section",IF(F401="","Missing P&amp;L line",IF(ISBLANK(I401),"Missing amount",IF(I401=0,"Zero amount",IF(OR(A401&lt;DATE(2026,1,1),A401&gt;DATE(2026,12,31)),"Date outside 2026",IF(AND(K401&lt;&gt;"",COUNTIF($K$7:$K$506,K401)&gt;1),"Duplicate source reference","OK")))))))))),"")</f>
        <v/>
      </c>
    </row>
    <row r="402">
      <c r="A402" s="73" t="n"/>
      <c r="B402" s="71">
        <f>IFERROR(IF(A402="","",A402-DAY(A402)+1),"")</f>
        <v/>
      </c>
      <c r="C402" s="41" t="n"/>
      <c r="D402" s="41" t="n"/>
      <c r="E402" s="41" t="n"/>
      <c r="F402" s="41" t="n"/>
      <c r="G402" s="41" t="n"/>
      <c r="H402" s="41" t="n"/>
      <c r="I402" s="74" t="n"/>
      <c r="J402" s="41" t="n"/>
      <c r="K402" s="41" t="n"/>
      <c r="L402" s="41" t="n"/>
      <c r="M402" s="73" t="n"/>
      <c r="N402" s="41" t="n"/>
      <c r="O402" s="39">
        <f>IFERROR(IF(COUNTA(A402,C402:N402)=0,"",IF(A402="","Missing transaction date",IF(C402="","Missing scenario",IF(D402="","Missing department",IF(E402="","Missing P&amp;L section",IF(F402="","Missing P&amp;L line",IF(ISBLANK(I402),"Missing amount",IF(I402=0,"Zero amount",IF(OR(A402&lt;DATE(2026,1,1),A402&gt;DATE(2026,12,31)),"Date outside 2026",IF(AND(K402&lt;&gt;"",COUNTIF($K$7:$K$506,K402)&gt;1),"Duplicate source reference","OK")))))))))),"")</f>
        <v/>
      </c>
    </row>
    <row r="403">
      <c r="A403" s="73" t="n"/>
      <c r="B403" s="71">
        <f>IFERROR(IF(A403="","",A403-DAY(A403)+1),"")</f>
        <v/>
      </c>
      <c r="C403" s="41" t="n"/>
      <c r="D403" s="41" t="n"/>
      <c r="E403" s="41" t="n"/>
      <c r="F403" s="41" t="n"/>
      <c r="G403" s="41" t="n"/>
      <c r="H403" s="41" t="n"/>
      <c r="I403" s="74" t="n"/>
      <c r="J403" s="41" t="n"/>
      <c r="K403" s="41" t="n"/>
      <c r="L403" s="41" t="n"/>
      <c r="M403" s="73" t="n"/>
      <c r="N403" s="41" t="n"/>
      <c r="O403" s="39">
        <f>IFERROR(IF(COUNTA(A403,C403:N403)=0,"",IF(A403="","Missing transaction date",IF(C403="","Missing scenario",IF(D403="","Missing department",IF(E403="","Missing P&amp;L section",IF(F403="","Missing P&amp;L line",IF(ISBLANK(I403),"Missing amount",IF(I403=0,"Zero amount",IF(OR(A403&lt;DATE(2026,1,1),A403&gt;DATE(2026,12,31)),"Date outside 2026",IF(AND(K403&lt;&gt;"",COUNTIF($K$7:$K$506,K403)&gt;1),"Duplicate source reference","OK")))))))))),"")</f>
        <v/>
      </c>
    </row>
    <row r="404">
      <c r="A404" s="73" t="n"/>
      <c r="B404" s="71">
        <f>IFERROR(IF(A404="","",A404-DAY(A404)+1),"")</f>
        <v/>
      </c>
      <c r="C404" s="41" t="n"/>
      <c r="D404" s="41" t="n"/>
      <c r="E404" s="41" t="n"/>
      <c r="F404" s="41" t="n"/>
      <c r="G404" s="41" t="n"/>
      <c r="H404" s="41" t="n"/>
      <c r="I404" s="74" t="n"/>
      <c r="J404" s="41" t="n"/>
      <c r="K404" s="41" t="n"/>
      <c r="L404" s="41" t="n"/>
      <c r="M404" s="73" t="n"/>
      <c r="N404" s="41" t="n"/>
      <c r="O404" s="39">
        <f>IFERROR(IF(COUNTA(A404,C404:N404)=0,"",IF(A404="","Missing transaction date",IF(C404="","Missing scenario",IF(D404="","Missing department",IF(E404="","Missing P&amp;L section",IF(F404="","Missing P&amp;L line",IF(ISBLANK(I404),"Missing amount",IF(I404=0,"Zero amount",IF(OR(A404&lt;DATE(2026,1,1),A404&gt;DATE(2026,12,31)),"Date outside 2026",IF(AND(K404&lt;&gt;"",COUNTIF($K$7:$K$506,K404)&gt;1),"Duplicate source reference","OK")))))))))),"")</f>
        <v/>
      </c>
    </row>
    <row r="405">
      <c r="A405" s="73" t="n"/>
      <c r="B405" s="71">
        <f>IFERROR(IF(A405="","",A405-DAY(A405)+1),"")</f>
        <v/>
      </c>
      <c r="C405" s="41" t="n"/>
      <c r="D405" s="41" t="n"/>
      <c r="E405" s="41" t="n"/>
      <c r="F405" s="41" t="n"/>
      <c r="G405" s="41" t="n"/>
      <c r="H405" s="41" t="n"/>
      <c r="I405" s="74" t="n"/>
      <c r="J405" s="41" t="n"/>
      <c r="K405" s="41" t="n"/>
      <c r="L405" s="41" t="n"/>
      <c r="M405" s="73" t="n"/>
      <c r="N405" s="41" t="n"/>
      <c r="O405" s="39">
        <f>IFERROR(IF(COUNTA(A405,C405:N405)=0,"",IF(A405="","Missing transaction date",IF(C405="","Missing scenario",IF(D405="","Missing department",IF(E405="","Missing P&amp;L section",IF(F405="","Missing P&amp;L line",IF(ISBLANK(I405),"Missing amount",IF(I405=0,"Zero amount",IF(OR(A405&lt;DATE(2026,1,1),A405&gt;DATE(2026,12,31)),"Date outside 2026",IF(AND(K405&lt;&gt;"",COUNTIF($K$7:$K$506,K405)&gt;1),"Duplicate source reference","OK")))))))))),"")</f>
        <v/>
      </c>
    </row>
    <row r="406">
      <c r="A406" s="73" t="n"/>
      <c r="B406" s="71">
        <f>IFERROR(IF(A406="","",A406-DAY(A406)+1),"")</f>
        <v/>
      </c>
      <c r="C406" s="41" t="n"/>
      <c r="D406" s="41" t="n"/>
      <c r="E406" s="41" t="n"/>
      <c r="F406" s="41" t="n"/>
      <c r="G406" s="41" t="n"/>
      <c r="H406" s="41" t="n"/>
      <c r="I406" s="74" t="n"/>
      <c r="J406" s="41" t="n"/>
      <c r="K406" s="41" t="n"/>
      <c r="L406" s="41" t="n"/>
      <c r="M406" s="73" t="n"/>
      <c r="N406" s="41" t="n"/>
      <c r="O406" s="39">
        <f>IFERROR(IF(COUNTA(A406,C406:N406)=0,"",IF(A406="","Missing transaction date",IF(C406="","Missing scenario",IF(D406="","Missing department",IF(E406="","Missing P&amp;L section",IF(F406="","Missing P&amp;L line",IF(ISBLANK(I406),"Missing amount",IF(I406=0,"Zero amount",IF(OR(A406&lt;DATE(2026,1,1),A406&gt;DATE(2026,12,31)),"Date outside 2026",IF(AND(K406&lt;&gt;"",COUNTIF($K$7:$K$506,K406)&gt;1),"Duplicate source reference","OK")))))))))),"")</f>
        <v/>
      </c>
    </row>
    <row r="407">
      <c r="A407" s="73" t="n"/>
      <c r="B407" s="71">
        <f>IFERROR(IF(A407="","",A407-DAY(A407)+1),"")</f>
        <v/>
      </c>
      <c r="C407" s="41" t="n"/>
      <c r="D407" s="41" t="n"/>
      <c r="E407" s="41" t="n"/>
      <c r="F407" s="41" t="n"/>
      <c r="G407" s="41" t="n"/>
      <c r="H407" s="41" t="n"/>
      <c r="I407" s="74" t="n"/>
      <c r="J407" s="41" t="n"/>
      <c r="K407" s="41" t="n"/>
      <c r="L407" s="41" t="n"/>
      <c r="M407" s="73" t="n"/>
      <c r="N407" s="41" t="n"/>
      <c r="O407" s="39">
        <f>IFERROR(IF(COUNTA(A407,C407:N407)=0,"",IF(A407="","Missing transaction date",IF(C407="","Missing scenario",IF(D407="","Missing department",IF(E407="","Missing P&amp;L section",IF(F407="","Missing P&amp;L line",IF(ISBLANK(I407),"Missing amount",IF(I407=0,"Zero amount",IF(OR(A407&lt;DATE(2026,1,1),A407&gt;DATE(2026,12,31)),"Date outside 2026",IF(AND(K407&lt;&gt;"",COUNTIF($K$7:$K$506,K407)&gt;1),"Duplicate source reference","OK")))))))))),"")</f>
        <v/>
      </c>
    </row>
    <row r="408">
      <c r="A408" s="73" t="n"/>
      <c r="B408" s="71">
        <f>IFERROR(IF(A408="","",A408-DAY(A408)+1),"")</f>
        <v/>
      </c>
      <c r="C408" s="41" t="n"/>
      <c r="D408" s="41" t="n"/>
      <c r="E408" s="41" t="n"/>
      <c r="F408" s="41" t="n"/>
      <c r="G408" s="41" t="n"/>
      <c r="H408" s="41" t="n"/>
      <c r="I408" s="74" t="n"/>
      <c r="J408" s="41" t="n"/>
      <c r="K408" s="41" t="n"/>
      <c r="L408" s="41" t="n"/>
      <c r="M408" s="73" t="n"/>
      <c r="N408" s="41" t="n"/>
      <c r="O408" s="39">
        <f>IFERROR(IF(COUNTA(A408,C408:N408)=0,"",IF(A408="","Missing transaction date",IF(C408="","Missing scenario",IF(D408="","Missing department",IF(E408="","Missing P&amp;L section",IF(F408="","Missing P&amp;L line",IF(ISBLANK(I408),"Missing amount",IF(I408=0,"Zero amount",IF(OR(A408&lt;DATE(2026,1,1),A408&gt;DATE(2026,12,31)),"Date outside 2026",IF(AND(K408&lt;&gt;"",COUNTIF($K$7:$K$506,K408)&gt;1),"Duplicate source reference","OK")))))))))),"")</f>
        <v/>
      </c>
    </row>
    <row r="409">
      <c r="A409" s="73" t="n"/>
      <c r="B409" s="71">
        <f>IFERROR(IF(A409="","",A409-DAY(A409)+1),"")</f>
        <v/>
      </c>
      <c r="C409" s="41" t="n"/>
      <c r="D409" s="41" t="n"/>
      <c r="E409" s="41" t="n"/>
      <c r="F409" s="41" t="n"/>
      <c r="G409" s="41" t="n"/>
      <c r="H409" s="41" t="n"/>
      <c r="I409" s="74" t="n"/>
      <c r="J409" s="41" t="n"/>
      <c r="K409" s="41" t="n"/>
      <c r="L409" s="41" t="n"/>
      <c r="M409" s="73" t="n"/>
      <c r="N409" s="41" t="n"/>
      <c r="O409" s="39">
        <f>IFERROR(IF(COUNTA(A409,C409:N409)=0,"",IF(A409="","Missing transaction date",IF(C409="","Missing scenario",IF(D409="","Missing department",IF(E409="","Missing P&amp;L section",IF(F409="","Missing P&amp;L line",IF(ISBLANK(I409),"Missing amount",IF(I409=0,"Zero amount",IF(OR(A409&lt;DATE(2026,1,1),A409&gt;DATE(2026,12,31)),"Date outside 2026",IF(AND(K409&lt;&gt;"",COUNTIF($K$7:$K$506,K409)&gt;1),"Duplicate source reference","OK")))))))))),"")</f>
        <v/>
      </c>
    </row>
    <row r="410">
      <c r="A410" s="73" t="n"/>
      <c r="B410" s="71">
        <f>IFERROR(IF(A410="","",A410-DAY(A410)+1),"")</f>
        <v/>
      </c>
      <c r="C410" s="41" t="n"/>
      <c r="D410" s="41" t="n"/>
      <c r="E410" s="41" t="n"/>
      <c r="F410" s="41" t="n"/>
      <c r="G410" s="41" t="n"/>
      <c r="H410" s="41" t="n"/>
      <c r="I410" s="74" t="n"/>
      <c r="J410" s="41" t="n"/>
      <c r="K410" s="41" t="n"/>
      <c r="L410" s="41" t="n"/>
      <c r="M410" s="73" t="n"/>
      <c r="N410" s="41" t="n"/>
      <c r="O410" s="39">
        <f>IFERROR(IF(COUNTA(A410,C410:N410)=0,"",IF(A410="","Missing transaction date",IF(C410="","Missing scenario",IF(D410="","Missing department",IF(E410="","Missing P&amp;L section",IF(F410="","Missing P&amp;L line",IF(ISBLANK(I410),"Missing amount",IF(I410=0,"Zero amount",IF(OR(A410&lt;DATE(2026,1,1),A410&gt;DATE(2026,12,31)),"Date outside 2026",IF(AND(K410&lt;&gt;"",COUNTIF($K$7:$K$506,K410)&gt;1),"Duplicate source reference","OK")))))))))),"")</f>
        <v/>
      </c>
    </row>
    <row r="411">
      <c r="A411" s="73" t="n"/>
      <c r="B411" s="71">
        <f>IFERROR(IF(A411="","",A411-DAY(A411)+1),"")</f>
        <v/>
      </c>
      <c r="C411" s="41" t="n"/>
      <c r="D411" s="41" t="n"/>
      <c r="E411" s="41" t="n"/>
      <c r="F411" s="41" t="n"/>
      <c r="G411" s="41" t="n"/>
      <c r="H411" s="41" t="n"/>
      <c r="I411" s="74" t="n"/>
      <c r="J411" s="41" t="n"/>
      <c r="K411" s="41" t="n"/>
      <c r="L411" s="41" t="n"/>
      <c r="M411" s="73" t="n"/>
      <c r="N411" s="41" t="n"/>
      <c r="O411" s="39">
        <f>IFERROR(IF(COUNTA(A411,C411:N411)=0,"",IF(A411="","Missing transaction date",IF(C411="","Missing scenario",IF(D411="","Missing department",IF(E411="","Missing P&amp;L section",IF(F411="","Missing P&amp;L line",IF(ISBLANK(I411),"Missing amount",IF(I411=0,"Zero amount",IF(OR(A411&lt;DATE(2026,1,1),A411&gt;DATE(2026,12,31)),"Date outside 2026",IF(AND(K411&lt;&gt;"",COUNTIF($K$7:$K$506,K411)&gt;1),"Duplicate source reference","OK")))))))))),"")</f>
        <v/>
      </c>
    </row>
    <row r="412">
      <c r="A412" s="73" t="n"/>
      <c r="B412" s="71">
        <f>IFERROR(IF(A412="","",A412-DAY(A412)+1),"")</f>
        <v/>
      </c>
      <c r="C412" s="41" t="n"/>
      <c r="D412" s="41" t="n"/>
      <c r="E412" s="41" t="n"/>
      <c r="F412" s="41" t="n"/>
      <c r="G412" s="41" t="n"/>
      <c r="H412" s="41" t="n"/>
      <c r="I412" s="74" t="n"/>
      <c r="J412" s="41" t="n"/>
      <c r="K412" s="41" t="n"/>
      <c r="L412" s="41" t="n"/>
      <c r="M412" s="73" t="n"/>
      <c r="N412" s="41" t="n"/>
      <c r="O412" s="39">
        <f>IFERROR(IF(COUNTA(A412,C412:N412)=0,"",IF(A412="","Missing transaction date",IF(C412="","Missing scenario",IF(D412="","Missing department",IF(E412="","Missing P&amp;L section",IF(F412="","Missing P&amp;L line",IF(ISBLANK(I412),"Missing amount",IF(I412=0,"Zero amount",IF(OR(A412&lt;DATE(2026,1,1),A412&gt;DATE(2026,12,31)),"Date outside 2026",IF(AND(K412&lt;&gt;"",COUNTIF($K$7:$K$506,K412)&gt;1),"Duplicate source reference","OK")))))))))),"")</f>
        <v/>
      </c>
    </row>
    <row r="413">
      <c r="A413" s="73" t="n"/>
      <c r="B413" s="71">
        <f>IFERROR(IF(A413="","",A413-DAY(A413)+1),"")</f>
        <v/>
      </c>
      <c r="C413" s="41" t="n"/>
      <c r="D413" s="41" t="n"/>
      <c r="E413" s="41" t="n"/>
      <c r="F413" s="41" t="n"/>
      <c r="G413" s="41" t="n"/>
      <c r="H413" s="41" t="n"/>
      <c r="I413" s="74" t="n"/>
      <c r="J413" s="41" t="n"/>
      <c r="K413" s="41" t="n"/>
      <c r="L413" s="41" t="n"/>
      <c r="M413" s="73" t="n"/>
      <c r="N413" s="41" t="n"/>
      <c r="O413" s="39">
        <f>IFERROR(IF(COUNTA(A413,C413:N413)=0,"",IF(A413="","Missing transaction date",IF(C413="","Missing scenario",IF(D413="","Missing department",IF(E413="","Missing P&amp;L section",IF(F413="","Missing P&amp;L line",IF(ISBLANK(I413),"Missing amount",IF(I413=0,"Zero amount",IF(OR(A413&lt;DATE(2026,1,1),A413&gt;DATE(2026,12,31)),"Date outside 2026",IF(AND(K413&lt;&gt;"",COUNTIF($K$7:$K$506,K413)&gt;1),"Duplicate source reference","OK")))))))))),"")</f>
        <v/>
      </c>
    </row>
    <row r="414">
      <c r="A414" s="73" t="n"/>
      <c r="B414" s="71">
        <f>IFERROR(IF(A414="","",A414-DAY(A414)+1),"")</f>
        <v/>
      </c>
      <c r="C414" s="41" t="n"/>
      <c r="D414" s="41" t="n"/>
      <c r="E414" s="41" t="n"/>
      <c r="F414" s="41" t="n"/>
      <c r="G414" s="41" t="n"/>
      <c r="H414" s="41" t="n"/>
      <c r="I414" s="74" t="n"/>
      <c r="J414" s="41" t="n"/>
      <c r="K414" s="41" t="n"/>
      <c r="L414" s="41" t="n"/>
      <c r="M414" s="73" t="n"/>
      <c r="N414" s="41" t="n"/>
      <c r="O414" s="39">
        <f>IFERROR(IF(COUNTA(A414,C414:N414)=0,"",IF(A414="","Missing transaction date",IF(C414="","Missing scenario",IF(D414="","Missing department",IF(E414="","Missing P&amp;L section",IF(F414="","Missing P&amp;L line",IF(ISBLANK(I414),"Missing amount",IF(I414=0,"Zero amount",IF(OR(A414&lt;DATE(2026,1,1),A414&gt;DATE(2026,12,31)),"Date outside 2026",IF(AND(K414&lt;&gt;"",COUNTIF($K$7:$K$506,K414)&gt;1),"Duplicate source reference","OK")))))))))),"")</f>
        <v/>
      </c>
    </row>
    <row r="415">
      <c r="A415" s="73" t="n"/>
      <c r="B415" s="71">
        <f>IFERROR(IF(A415="","",A415-DAY(A415)+1),"")</f>
        <v/>
      </c>
      <c r="C415" s="41" t="n"/>
      <c r="D415" s="41" t="n"/>
      <c r="E415" s="41" t="n"/>
      <c r="F415" s="41" t="n"/>
      <c r="G415" s="41" t="n"/>
      <c r="H415" s="41" t="n"/>
      <c r="I415" s="74" t="n"/>
      <c r="J415" s="41" t="n"/>
      <c r="K415" s="41" t="n"/>
      <c r="L415" s="41" t="n"/>
      <c r="M415" s="73" t="n"/>
      <c r="N415" s="41" t="n"/>
      <c r="O415" s="39">
        <f>IFERROR(IF(COUNTA(A415,C415:N415)=0,"",IF(A415="","Missing transaction date",IF(C415="","Missing scenario",IF(D415="","Missing department",IF(E415="","Missing P&amp;L section",IF(F415="","Missing P&amp;L line",IF(ISBLANK(I415),"Missing amount",IF(I415=0,"Zero amount",IF(OR(A415&lt;DATE(2026,1,1),A415&gt;DATE(2026,12,31)),"Date outside 2026",IF(AND(K415&lt;&gt;"",COUNTIF($K$7:$K$506,K415)&gt;1),"Duplicate source reference","OK")))))))))),"")</f>
        <v/>
      </c>
    </row>
    <row r="416">
      <c r="A416" s="73" t="n"/>
      <c r="B416" s="71">
        <f>IFERROR(IF(A416="","",A416-DAY(A416)+1),"")</f>
        <v/>
      </c>
      <c r="C416" s="41" t="n"/>
      <c r="D416" s="41" t="n"/>
      <c r="E416" s="41" t="n"/>
      <c r="F416" s="41" t="n"/>
      <c r="G416" s="41" t="n"/>
      <c r="H416" s="41" t="n"/>
      <c r="I416" s="74" t="n"/>
      <c r="J416" s="41" t="n"/>
      <c r="K416" s="41" t="n"/>
      <c r="L416" s="41" t="n"/>
      <c r="M416" s="73" t="n"/>
      <c r="N416" s="41" t="n"/>
      <c r="O416" s="39">
        <f>IFERROR(IF(COUNTA(A416,C416:N416)=0,"",IF(A416="","Missing transaction date",IF(C416="","Missing scenario",IF(D416="","Missing department",IF(E416="","Missing P&amp;L section",IF(F416="","Missing P&amp;L line",IF(ISBLANK(I416),"Missing amount",IF(I416=0,"Zero amount",IF(OR(A416&lt;DATE(2026,1,1),A416&gt;DATE(2026,12,31)),"Date outside 2026",IF(AND(K416&lt;&gt;"",COUNTIF($K$7:$K$506,K416)&gt;1),"Duplicate source reference","OK")))))))))),"")</f>
        <v/>
      </c>
    </row>
    <row r="417">
      <c r="A417" s="73" t="n"/>
      <c r="B417" s="71">
        <f>IFERROR(IF(A417="","",A417-DAY(A417)+1),"")</f>
        <v/>
      </c>
      <c r="C417" s="41" t="n"/>
      <c r="D417" s="41" t="n"/>
      <c r="E417" s="41" t="n"/>
      <c r="F417" s="41" t="n"/>
      <c r="G417" s="41" t="n"/>
      <c r="H417" s="41" t="n"/>
      <c r="I417" s="74" t="n"/>
      <c r="J417" s="41" t="n"/>
      <c r="K417" s="41" t="n"/>
      <c r="L417" s="41" t="n"/>
      <c r="M417" s="73" t="n"/>
      <c r="N417" s="41" t="n"/>
      <c r="O417" s="39">
        <f>IFERROR(IF(COUNTA(A417,C417:N417)=0,"",IF(A417="","Missing transaction date",IF(C417="","Missing scenario",IF(D417="","Missing department",IF(E417="","Missing P&amp;L section",IF(F417="","Missing P&amp;L line",IF(ISBLANK(I417),"Missing amount",IF(I417=0,"Zero amount",IF(OR(A417&lt;DATE(2026,1,1),A417&gt;DATE(2026,12,31)),"Date outside 2026",IF(AND(K417&lt;&gt;"",COUNTIF($K$7:$K$506,K417)&gt;1),"Duplicate source reference","OK")))))))))),"")</f>
        <v/>
      </c>
    </row>
    <row r="418">
      <c r="A418" s="73" t="n"/>
      <c r="B418" s="71">
        <f>IFERROR(IF(A418="","",A418-DAY(A418)+1),"")</f>
        <v/>
      </c>
      <c r="C418" s="41" t="n"/>
      <c r="D418" s="41" t="n"/>
      <c r="E418" s="41" t="n"/>
      <c r="F418" s="41" t="n"/>
      <c r="G418" s="41" t="n"/>
      <c r="H418" s="41" t="n"/>
      <c r="I418" s="74" t="n"/>
      <c r="J418" s="41" t="n"/>
      <c r="K418" s="41" t="n"/>
      <c r="L418" s="41" t="n"/>
      <c r="M418" s="73" t="n"/>
      <c r="N418" s="41" t="n"/>
      <c r="O418" s="39">
        <f>IFERROR(IF(COUNTA(A418,C418:N418)=0,"",IF(A418="","Missing transaction date",IF(C418="","Missing scenario",IF(D418="","Missing department",IF(E418="","Missing P&amp;L section",IF(F418="","Missing P&amp;L line",IF(ISBLANK(I418),"Missing amount",IF(I418=0,"Zero amount",IF(OR(A418&lt;DATE(2026,1,1),A418&gt;DATE(2026,12,31)),"Date outside 2026",IF(AND(K418&lt;&gt;"",COUNTIF($K$7:$K$506,K418)&gt;1),"Duplicate source reference","OK")))))))))),"")</f>
        <v/>
      </c>
    </row>
    <row r="419">
      <c r="A419" s="73" t="n"/>
      <c r="B419" s="71">
        <f>IFERROR(IF(A419="","",A419-DAY(A419)+1),"")</f>
        <v/>
      </c>
      <c r="C419" s="41" t="n"/>
      <c r="D419" s="41" t="n"/>
      <c r="E419" s="41" t="n"/>
      <c r="F419" s="41" t="n"/>
      <c r="G419" s="41" t="n"/>
      <c r="H419" s="41" t="n"/>
      <c r="I419" s="74" t="n"/>
      <c r="J419" s="41" t="n"/>
      <c r="K419" s="41" t="n"/>
      <c r="L419" s="41" t="n"/>
      <c r="M419" s="73" t="n"/>
      <c r="N419" s="41" t="n"/>
      <c r="O419" s="39">
        <f>IFERROR(IF(COUNTA(A419,C419:N419)=0,"",IF(A419="","Missing transaction date",IF(C419="","Missing scenario",IF(D419="","Missing department",IF(E419="","Missing P&amp;L section",IF(F419="","Missing P&amp;L line",IF(ISBLANK(I419),"Missing amount",IF(I419=0,"Zero amount",IF(OR(A419&lt;DATE(2026,1,1),A419&gt;DATE(2026,12,31)),"Date outside 2026",IF(AND(K419&lt;&gt;"",COUNTIF($K$7:$K$506,K419)&gt;1),"Duplicate source reference","OK")))))))))),"")</f>
        <v/>
      </c>
    </row>
    <row r="420">
      <c r="A420" s="73" t="n"/>
      <c r="B420" s="71">
        <f>IFERROR(IF(A420="","",A420-DAY(A420)+1),"")</f>
        <v/>
      </c>
      <c r="C420" s="41" t="n"/>
      <c r="D420" s="41" t="n"/>
      <c r="E420" s="41" t="n"/>
      <c r="F420" s="41" t="n"/>
      <c r="G420" s="41" t="n"/>
      <c r="H420" s="41" t="n"/>
      <c r="I420" s="74" t="n"/>
      <c r="J420" s="41" t="n"/>
      <c r="K420" s="41" t="n"/>
      <c r="L420" s="41" t="n"/>
      <c r="M420" s="73" t="n"/>
      <c r="N420" s="41" t="n"/>
      <c r="O420" s="39">
        <f>IFERROR(IF(COUNTA(A420,C420:N420)=0,"",IF(A420="","Missing transaction date",IF(C420="","Missing scenario",IF(D420="","Missing department",IF(E420="","Missing P&amp;L section",IF(F420="","Missing P&amp;L line",IF(ISBLANK(I420),"Missing amount",IF(I420=0,"Zero amount",IF(OR(A420&lt;DATE(2026,1,1),A420&gt;DATE(2026,12,31)),"Date outside 2026",IF(AND(K420&lt;&gt;"",COUNTIF($K$7:$K$506,K420)&gt;1),"Duplicate source reference","OK")))))))))),"")</f>
        <v/>
      </c>
    </row>
    <row r="421">
      <c r="A421" s="73" t="n"/>
      <c r="B421" s="71">
        <f>IFERROR(IF(A421="","",A421-DAY(A421)+1),"")</f>
        <v/>
      </c>
      <c r="C421" s="41" t="n"/>
      <c r="D421" s="41" t="n"/>
      <c r="E421" s="41" t="n"/>
      <c r="F421" s="41" t="n"/>
      <c r="G421" s="41" t="n"/>
      <c r="H421" s="41" t="n"/>
      <c r="I421" s="74" t="n"/>
      <c r="J421" s="41" t="n"/>
      <c r="K421" s="41" t="n"/>
      <c r="L421" s="41" t="n"/>
      <c r="M421" s="73" t="n"/>
      <c r="N421" s="41" t="n"/>
      <c r="O421" s="39">
        <f>IFERROR(IF(COUNTA(A421,C421:N421)=0,"",IF(A421="","Missing transaction date",IF(C421="","Missing scenario",IF(D421="","Missing department",IF(E421="","Missing P&amp;L section",IF(F421="","Missing P&amp;L line",IF(ISBLANK(I421),"Missing amount",IF(I421=0,"Zero amount",IF(OR(A421&lt;DATE(2026,1,1),A421&gt;DATE(2026,12,31)),"Date outside 2026",IF(AND(K421&lt;&gt;"",COUNTIF($K$7:$K$506,K421)&gt;1),"Duplicate source reference","OK")))))))))),"")</f>
        <v/>
      </c>
    </row>
    <row r="422">
      <c r="A422" s="73" t="n"/>
      <c r="B422" s="71">
        <f>IFERROR(IF(A422="","",A422-DAY(A422)+1),"")</f>
        <v/>
      </c>
      <c r="C422" s="41" t="n"/>
      <c r="D422" s="41" t="n"/>
      <c r="E422" s="41" t="n"/>
      <c r="F422" s="41" t="n"/>
      <c r="G422" s="41" t="n"/>
      <c r="H422" s="41" t="n"/>
      <c r="I422" s="74" t="n"/>
      <c r="J422" s="41" t="n"/>
      <c r="K422" s="41" t="n"/>
      <c r="L422" s="41" t="n"/>
      <c r="M422" s="73" t="n"/>
      <c r="N422" s="41" t="n"/>
      <c r="O422" s="39">
        <f>IFERROR(IF(COUNTA(A422,C422:N422)=0,"",IF(A422="","Missing transaction date",IF(C422="","Missing scenario",IF(D422="","Missing department",IF(E422="","Missing P&amp;L section",IF(F422="","Missing P&amp;L line",IF(ISBLANK(I422),"Missing amount",IF(I422=0,"Zero amount",IF(OR(A422&lt;DATE(2026,1,1),A422&gt;DATE(2026,12,31)),"Date outside 2026",IF(AND(K422&lt;&gt;"",COUNTIF($K$7:$K$506,K422)&gt;1),"Duplicate source reference","OK")))))))))),"")</f>
        <v/>
      </c>
    </row>
    <row r="423">
      <c r="A423" s="73" t="n"/>
      <c r="B423" s="71">
        <f>IFERROR(IF(A423="","",A423-DAY(A423)+1),"")</f>
        <v/>
      </c>
      <c r="C423" s="41" t="n"/>
      <c r="D423" s="41" t="n"/>
      <c r="E423" s="41" t="n"/>
      <c r="F423" s="41" t="n"/>
      <c r="G423" s="41" t="n"/>
      <c r="H423" s="41" t="n"/>
      <c r="I423" s="74" t="n"/>
      <c r="J423" s="41" t="n"/>
      <c r="K423" s="41" t="n"/>
      <c r="L423" s="41" t="n"/>
      <c r="M423" s="73" t="n"/>
      <c r="N423" s="41" t="n"/>
      <c r="O423" s="39">
        <f>IFERROR(IF(COUNTA(A423,C423:N423)=0,"",IF(A423="","Missing transaction date",IF(C423="","Missing scenario",IF(D423="","Missing department",IF(E423="","Missing P&amp;L section",IF(F423="","Missing P&amp;L line",IF(ISBLANK(I423),"Missing amount",IF(I423=0,"Zero amount",IF(OR(A423&lt;DATE(2026,1,1),A423&gt;DATE(2026,12,31)),"Date outside 2026",IF(AND(K423&lt;&gt;"",COUNTIF($K$7:$K$506,K423)&gt;1),"Duplicate source reference","OK")))))))))),"")</f>
        <v/>
      </c>
    </row>
    <row r="424">
      <c r="A424" s="73" t="n"/>
      <c r="B424" s="71">
        <f>IFERROR(IF(A424="","",A424-DAY(A424)+1),"")</f>
        <v/>
      </c>
      <c r="C424" s="41" t="n"/>
      <c r="D424" s="41" t="n"/>
      <c r="E424" s="41" t="n"/>
      <c r="F424" s="41" t="n"/>
      <c r="G424" s="41" t="n"/>
      <c r="H424" s="41" t="n"/>
      <c r="I424" s="74" t="n"/>
      <c r="J424" s="41" t="n"/>
      <c r="K424" s="41" t="n"/>
      <c r="L424" s="41" t="n"/>
      <c r="M424" s="73" t="n"/>
      <c r="N424" s="41" t="n"/>
      <c r="O424" s="39">
        <f>IFERROR(IF(COUNTA(A424,C424:N424)=0,"",IF(A424="","Missing transaction date",IF(C424="","Missing scenario",IF(D424="","Missing department",IF(E424="","Missing P&amp;L section",IF(F424="","Missing P&amp;L line",IF(ISBLANK(I424),"Missing amount",IF(I424=0,"Zero amount",IF(OR(A424&lt;DATE(2026,1,1),A424&gt;DATE(2026,12,31)),"Date outside 2026",IF(AND(K424&lt;&gt;"",COUNTIF($K$7:$K$506,K424)&gt;1),"Duplicate source reference","OK")))))))))),"")</f>
        <v/>
      </c>
    </row>
    <row r="425">
      <c r="A425" s="73" t="n"/>
      <c r="B425" s="71">
        <f>IFERROR(IF(A425="","",A425-DAY(A425)+1),"")</f>
        <v/>
      </c>
      <c r="C425" s="41" t="n"/>
      <c r="D425" s="41" t="n"/>
      <c r="E425" s="41" t="n"/>
      <c r="F425" s="41" t="n"/>
      <c r="G425" s="41" t="n"/>
      <c r="H425" s="41" t="n"/>
      <c r="I425" s="74" t="n"/>
      <c r="J425" s="41" t="n"/>
      <c r="K425" s="41" t="n"/>
      <c r="L425" s="41" t="n"/>
      <c r="M425" s="73" t="n"/>
      <c r="N425" s="41" t="n"/>
      <c r="O425" s="39">
        <f>IFERROR(IF(COUNTA(A425,C425:N425)=0,"",IF(A425="","Missing transaction date",IF(C425="","Missing scenario",IF(D425="","Missing department",IF(E425="","Missing P&amp;L section",IF(F425="","Missing P&amp;L line",IF(ISBLANK(I425),"Missing amount",IF(I425=0,"Zero amount",IF(OR(A425&lt;DATE(2026,1,1),A425&gt;DATE(2026,12,31)),"Date outside 2026",IF(AND(K425&lt;&gt;"",COUNTIF($K$7:$K$506,K425)&gt;1),"Duplicate source reference","OK")))))))))),"")</f>
        <v/>
      </c>
    </row>
    <row r="426">
      <c r="A426" s="73" t="n"/>
      <c r="B426" s="71">
        <f>IFERROR(IF(A426="","",A426-DAY(A426)+1),"")</f>
        <v/>
      </c>
      <c r="C426" s="41" t="n"/>
      <c r="D426" s="41" t="n"/>
      <c r="E426" s="41" t="n"/>
      <c r="F426" s="41" t="n"/>
      <c r="G426" s="41" t="n"/>
      <c r="H426" s="41" t="n"/>
      <c r="I426" s="74" t="n"/>
      <c r="J426" s="41" t="n"/>
      <c r="K426" s="41" t="n"/>
      <c r="L426" s="41" t="n"/>
      <c r="M426" s="73" t="n"/>
      <c r="N426" s="41" t="n"/>
      <c r="O426" s="39">
        <f>IFERROR(IF(COUNTA(A426,C426:N426)=0,"",IF(A426="","Missing transaction date",IF(C426="","Missing scenario",IF(D426="","Missing department",IF(E426="","Missing P&amp;L section",IF(F426="","Missing P&amp;L line",IF(ISBLANK(I426),"Missing amount",IF(I426=0,"Zero amount",IF(OR(A426&lt;DATE(2026,1,1),A426&gt;DATE(2026,12,31)),"Date outside 2026",IF(AND(K426&lt;&gt;"",COUNTIF($K$7:$K$506,K426)&gt;1),"Duplicate source reference","OK")))))))))),"")</f>
        <v/>
      </c>
    </row>
    <row r="427">
      <c r="A427" s="73" t="n"/>
      <c r="B427" s="71">
        <f>IFERROR(IF(A427="","",A427-DAY(A427)+1),"")</f>
        <v/>
      </c>
      <c r="C427" s="41" t="n"/>
      <c r="D427" s="41" t="n"/>
      <c r="E427" s="41" t="n"/>
      <c r="F427" s="41" t="n"/>
      <c r="G427" s="41" t="n"/>
      <c r="H427" s="41" t="n"/>
      <c r="I427" s="74" t="n"/>
      <c r="J427" s="41" t="n"/>
      <c r="K427" s="41" t="n"/>
      <c r="L427" s="41" t="n"/>
      <c r="M427" s="73" t="n"/>
      <c r="N427" s="41" t="n"/>
      <c r="O427" s="39">
        <f>IFERROR(IF(COUNTA(A427,C427:N427)=0,"",IF(A427="","Missing transaction date",IF(C427="","Missing scenario",IF(D427="","Missing department",IF(E427="","Missing P&amp;L section",IF(F427="","Missing P&amp;L line",IF(ISBLANK(I427),"Missing amount",IF(I427=0,"Zero amount",IF(OR(A427&lt;DATE(2026,1,1),A427&gt;DATE(2026,12,31)),"Date outside 2026",IF(AND(K427&lt;&gt;"",COUNTIF($K$7:$K$506,K427)&gt;1),"Duplicate source reference","OK")))))))))),"")</f>
        <v/>
      </c>
    </row>
    <row r="428">
      <c r="A428" s="73" t="n"/>
      <c r="B428" s="71">
        <f>IFERROR(IF(A428="","",A428-DAY(A428)+1),"")</f>
        <v/>
      </c>
      <c r="C428" s="41" t="n"/>
      <c r="D428" s="41" t="n"/>
      <c r="E428" s="41" t="n"/>
      <c r="F428" s="41" t="n"/>
      <c r="G428" s="41" t="n"/>
      <c r="H428" s="41" t="n"/>
      <c r="I428" s="74" t="n"/>
      <c r="J428" s="41" t="n"/>
      <c r="K428" s="41" t="n"/>
      <c r="L428" s="41" t="n"/>
      <c r="M428" s="73" t="n"/>
      <c r="N428" s="41" t="n"/>
      <c r="O428" s="39">
        <f>IFERROR(IF(COUNTA(A428,C428:N428)=0,"",IF(A428="","Missing transaction date",IF(C428="","Missing scenario",IF(D428="","Missing department",IF(E428="","Missing P&amp;L section",IF(F428="","Missing P&amp;L line",IF(ISBLANK(I428),"Missing amount",IF(I428=0,"Zero amount",IF(OR(A428&lt;DATE(2026,1,1),A428&gt;DATE(2026,12,31)),"Date outside 2026",IF(AND(K428&lt;&gt;"",COUNTIF($K$7:$K$506,K428)&gt;1),"Duplicate source reference","OK")))))))))),"")</f>
        <v/>
      </c>
    </row>
    <row r="429">
      <c r="A429" s="73" t="n"/>
      <c r="B429" s="71">
        <f>IFERROR(IF(A429="","",A429-DAY(A429)+1),"")</f>
        <v/>
      </c>
      <c r="C429" s="41" t="n"/>
      <c r="D429" s="41" t="n"/>
      <c r="E429" s="41" t="n"/>
      <c r="F429" s="41" t="n"/>
      <c r="G429" s="41" t="n"/>
      <c r="H429" s="41" t="n"/>
      <c r="I429" s="74" t="n"/>
      <c r="J429" s="41" t="n"/>
      <c r="K429" s="41" t="n"/>
      <c r="L429" s="41" t="n"/>
      <c r="M429" s="73" t="n"/>
      <c r="N429" s="41" t="n"/>
      <c r="O429" s="39">
        <f>IFERROR(IF(COUNTA(A429,C429:N429)=0,"",IF(A429="","Missing transaction date",IF(C429="","Missing scenario",IF(D429="","Missing department",IF(E429="","Missing P&amp;L section",IF(F429="","Missing P&amp;L line",IF(ISBLANK(I429),"Missing amount",IF(I429=0,"Zero amount",IF(OR(A429&lt;DATE(2026,1,1),A429&gt;DATE(2026,12,31)),"Date outside 2026",IF(AND(K429&lt;&gt;"",COUNTIF($K$7:$K$506,K429)&gt;1),"Duplicate source reference","OK")))))))))),"")</f>
        <v/>
      </c>
    </row>
    <row r="430">
      <c r="A430" s="73" t="n"/>
      <c r="B430" s="71">
        <f>IFERROR(IF(A430="","",A430-DAY(A430)+1),"")</f>
        <v/>
      </c>
      <c r="C430" s="41" t="n"/>
      <c r="D430" s="41" t="n"/>
      <c r="E430" s="41" t="n"/>
      <c r="F430" s="41" t="n"/>
      <c r="G430" s="41" t="n"/>
      <c r="H430" s="41" t="n"/>
      <c r="I430" s="74" t="n"/>
      <c r="J430" s="41" t="n"/>
      <c r="K430" s="41" t="n"/>
      <c r="L430" s="41" t="n"/>
      <c r="M430" s="73" t="n"/>
      <c r="N430" s="41" t="n"/>
      <c r="O430" s="39">
        <f>IFERROR(IF(COUNTA(A430,C430:N430)=0,"",IF(A430="","Missing transaction date",IF(C430="","Missing scenario",IF(D430="","Missing department",IF(E430="","Missing P&amp;L section",IF(F430="","Missing P&amp;L line",IF(ISBLANK(I430),"Missing amount",IF(I430=0,"Zero amount",IF(OR(A430&lt;DATE(2026,1,1),A430&gt;DATE(2026,12,31)),"Date outside 2026",IF(AND(K430&lt;&gt;"",COUNTIF($K$7:$K$506,K430)&gt;1),"Duplicate source reference","OK")))))))))),"")</f>
        <v/>
      </c>
    </row>
    <row r="431">
      <c r="A431" s="73" t="n"/>
      <c r="B431" s="71">
        <f>IFERROR(IF(A431="","",A431-DAY(A431)+1),"")</f>
        <v/>
      </c>
      <c r="C431" s="41" t="n"/>
      <c r="D431" s="41" t="n"/>
      <c r="E431" s="41" t="n"/>
      <c r="F431" s="41" t="n"/>
      <c r="G431" s="41" t="n"/>
      <c r="H431" s="41" t="n"/>
      <c r="I431" s="74" t="n"/>
      <c r="J431" s="41" t="n"/>
      <c r="K431" s="41" t="n"/>
      <c r="L431" s="41" t="n"/>
      <c r="M431" s="73" t="n"/>
      <c r="N431" s="41" t="n"/>
      <c r="O431" s="39">
        <f>IFERROR(IF(COUNTA(A431,C431:N431)=0,"",IF(A431="","Missing transaction date",IF(C431="","Missing scenario",IF(D431="","Missing department",IF(E431="","Missing P&amp;L section",IF(F431="","Missing P&amp;L line",IF(ISBLANK(I431),"Missing amount",IF(I431=0,"Zero amount",IF(OR(A431&lt;DATE(2026,1,1),A431&gt;DATE(2026,12,31)),"Date outside 2026",IF(AND(K431&lt;&gt;"",COUNTIF($K$7:$K$506,K431)&gt;1),"Duplicate source reference","OK")))))))))),"")</f>
        <v/>
      </c>
    </row>
    <row r="432">
      <c r="A432" s="73" t="n"/>
      <c r="B432" s="71">
        <f>IFERROR(IF(A432="","",A432-DAY(A432)+1),"")</f>
        <v/>
      </c>
      <c r="C432" s="41" t="n"/>
      <c r="D432" s="41" t="n"/>
      <c r="E432" s="41" t="n"/>
      <c r="F432" s="41" t="n"/>
      <c r="G432" s="41" t="n"/>
      <c r="H432" s="41" t="n"/>
      <c r="I432" s="74" t="n"/>
      <c r="J432" s="41" t="n"/>
      <c r="K432" s="41" t="n"/>
      <c r="L432" s="41" t="n"/>
      <c r="M432" s="73" t="n"/>
      <c r="N432" s="41" t="n"/>
      <c r="O432" s="39">
        <f>IFERROR(IF(COUNTA(A432,C432:N432)=0,"",IF(A432="","Missing transaction date",IF(C432="","Missing scenario",IF(D432="","Missing department",IF(E432="","Missing P&amp;L section",IF(F432="","Missing P&amp;L line",IF(ISBLANK(I432),"Missing amount",IF(I432=0,"Zero amount",IF(OR(A432&lt;DATE(2026,1,1),A432&gt;DATE(2026,12,31)),"Date outside 2026",IF(AND(K432&lt;&gt;"",COUNTIF($K$7:$K$506,K432)&gt;1),"Duplicate source reference","OK")))))))))),"")</f>
        <v/>
      </c>
    </row>
    <row r="433">
      <c r="A433" s="73" t="n"/>
      <c r="B433" s="71">
        <f>IFERROR(IF(A433="","",A433-DAY(A433)+1),"")</f>
        <v/>
      </c>
      <c r="C433" s="41" t="n"/>
      <c r="D433" s="41" t="n"/>
      <c r="E433" s="41" t="n"/>
      <c r="F433" s="41" t="n"/>
      <c r="G433" s="41" t="n"/>
      <c r="H433" s="41" t="n"/>
      <c r="I433" s="74" t="n"/>
      <c r="J433" s="41" t="n"/>
      <c r="K433" s="41" t="n"/>
      <c r="L433" s="41" t="n"/>
      <c r="M433" s="73" t="n"/>
      <c r="N433" s="41" t="n"/>
      <c r="O433" s="39">
        <f>IFERROR(IF(COUNTA(A433,C433:N433)=0,"",IF(A433="","Missing transaction date",IF(C433="","Missing scenario",IF(D433="","Missing department",IF(E433="","Missing P&amp;L section",IF(F433="","Missing P&amp;L line",IF(ISBLANK(I433),"Missing amount",IF(I433=0,"Zero amount",IF(OR(A433&lt;DATE(2026,1,1),A433&gt;DATE(2026,12,31)),"Date outside 2026",IF(AND(K433&lt;&gt;"",COUNTIF($K$7:$K$506,K433)&gt;1),"Duplicate source reference","OK")))))))))),"")</f>
        <v/>
      </c>
    </row>
    <row r="434">
      <c r="A434" s="73" t="n"/>
      <c r="B434" s="71">
        <f>IFERROR(IF(A434="","",A434-DAY(A434)+1),"")</f>
        <v/>
      </c>
      <c r="C434" s="41" t="n"/>
      <c r="D434" s="41" t="n"/>
      <c r="E434" s="41" t="n"/>
      <c r="F434" s="41" t="n"/>
      <c r="G434" s="41" t="n"/>
      <c r="H434" s="41" t="n"/>
      <c r="I434" s="74" t="n"/>
      <c r="J434" s="41" t="n"/>
      <c r="K434" s="41" t="n"/>
      <c r="L434" s="41" t="n"/>
      <c r="M434" s="73" t="n"/>
      <c r="N434" s="41" t="n"/>
      <c r="O434" s="39">
        <f>IFERROR(IF(COUNTA(A434,C434:N434)=0,"",IF(A434="","Missing transaction date",IF(C434="","Missing scenario",IF(D434="","Missing department",IF(E434="","Missing P&amp;L section",IF(F434="","Missing P&amp;L line",IF(ISBLANK(I434),"Missing amount",IF(I434=0,"Zero amount",IF(OR(A434&lt;DATE(2026,1,1),A434&gt;DATE(2026,12,31)),"Date outside 2026",IF(AND(K434&lt;&gt;"",COUNTIF($K$7:$K$506,K434)&gt;1),"Duplicate source reference","OK")))))))))),"")</f>
        <v/>
      </c>
    </row>
    <row r="435">
      <c r="A435" s="73" t="n"/>
      <c r="B435" s="71">
        <f>IFERROR(IF(A435="","",A435-DAY(A435)+1),"")</f>
        <v/>
      </c>
      <c r="C435" s="41" t="n"/>
      <c r="D435" s="41" t="n"/>
      <c r="E435" s="41" t="n"/>
      <c r="F435" s="41" t="n"/>
      <c r="G435" s="41" t="n"/>
      <c r="H435" s="41" t="n"/>
      <c r="I435" s="74" t="n"/>
      <c r="J435" s="41" t="n"/>
      <c r="K435" s="41" t="n"/>
      <c r="L435" s="41" t="n"/>
      <c r="M435" s="73" t="n"/>
      <c r="N435" s="41" t="n"/>
      <c r="O435" s="39">
        <f>IFERROR(IF(COUNTA(A435,C435:N435)=0,"",IF(A435="","Missing transaction date",IF(C435="","Missing scenario",IF(D435="","Missing department",IF(E435="","Missing P&amp;L section",IF(F435="","Missing P&amp;L line",IF(ISBLANK(I435),"Missing amount",IF(I435=0,"Zero amount",IF(OR(A435&lt;DATE(2026,1,1),A435&gt;DATE(2026,12,31)),"Date outside 2026",IF(AND(K435&lt;&gt;"",COUNTIF($K$7:$K$506,K435)&gt;1),"Duplicate source reference","OK")))))))))),"")</f>
        <v/>
      </c>
    </row>
    <row r="436">
      <c r="A436" s="73" t="n"/>
      <c r="B436" s="71">
        <f>IFERROR(IF(A436="","",A436-DAY(A436)+1),"")</f>
        <v/>
      </c>
      <c r="C436" s="41" t="n"/>
      <c r="D436" s="41" t="n"/>
      <c r="E436" s="41" t="n"/>
      <c r="F436" s="41" t="n"/>
      <c r="G436" s="41" t="n"/>
      <c r="H436" s="41" t="n"/>
      <c r="I436" s="74" t="n"/>
      <c r="J436" s="41" t="n"/>
      <c r="K436" s="41" t="n"/>
      <c r="L436" s="41" t="n"/>
      <c r="M436" s="73" t="n"/>
      <c r="N436" s="41" t="n"/>
      <c r="O436" s="39">
        <f>IFERROR(IF(COUNTA(A436,C436:N436)=0,"",IF(A436="","Missing transaction date",IF(C436="","Missing scenario",IF(D436="","Missing department",IF(E436="","Missing P&amp;L section",IF(F436="","Missing P&amp;L line",IF(ISBLANK(I436),"Missing amount",IF(I436=0,"Zero amount",IF(OR(A436&lt;DATE(2026,1,1),A436&gt;DATE(2026,12,31)),"Date outside 2026",IF(AND(K436&lt;&gt;"",COUNTIF($K$7:$K$506,K436)&gt;1),"Duplicate source reference","OK")))))))))),"")</f>
        <v/>
      </c>
    </row>
    <row r="437">
      <c r="A437" s="73" t="n"/>
      <c r="B437" s="71">
        <f>IFERROR(IF(A437="","",A437-DAY(A437)+1),"")</f>
        <v/>
      </c>
      <c r="C437" s="41" t="n"/>
      <c r="D437" s="41" t="n"/>
      <c r="E437" s="41" t="n"/>
      <c r="F437" s="41" t="n"/>
      <c r="G437" s="41" t="n"/>
      <c r="H437" s="41" t="n"/>
      <c r="I437" s="74" t="n"/>
      <c r="J437" s="41" t="n"/>
      <c r="K437" s="41" t="n"/>
      <c r="L437" s="41" t="n"/>
      <c r="M437" s="73" t="n"/>
      <c r="N437" s="41" t="n"/>
      <c r="O437" s="39">
        <f>IFERROR(IF(COUNTA(A437,C437:N437)=0,"",IF(A437="","Missing transaction date",IF(C437="","Missing scenario",IF(D437="","Missing department",IF(E437="","Missing P&amp;L section",IF(F437="","Missing P&amp;L line",IF(ISBLANK(I437),"Missing amount",IF(I437=0,"Zero amount",IF(OR(A437&lt;DATE(2026,1,1),A437&gt;DATE(2026,12,31)),"Date outside 2026",IF(AND(K437&lt;&gt;"",COUNTIF($K$7:$K$506,K437)&gt;1),"Duplicate source reference","OK")))))))))),"")</f>
        <v/>
      </c>
    </row>
    <row r="438">
      <c r="A438" s="73" t="n"/>
      <c r="B438" s="71">
        <f>IFERROR(IF(A438="","",A438-DAY(A438)+1),"")</f>
        <v/>
      </c>
      <c r="C438" s="41" t="n"/>
      <c r="D438" s="41" t="n"/>
      <c r="E438" s="41" t="n"/>
      <c r="F438" s="41" t="n"/>
      <c r="G438" s="41" t="n"/>
      <c r="H438" s="41" t="n"/>
      <c r="I438" s="74" t="n"/>
      <c r="J438" s="41" t="n"/>
      <c r="K438" s="41" t="n"/>
      <c r="L438" s="41" t="n"/>
      <c r="M438" s="73" t="n"/>
      <c r="N438" s="41" t="n"/>
      <c r="O438" s="39">
        <f>IFERROR(IF(COUNTA(A438,C438:N438)=0,"",IF(A438="","Missing transaction date",IF(C438="","Missing scenario",IF(D438="","Missing department",IF(E438="","Missing P&amp;L section",IF(F438="","Missing P&amp;L line",IF(ISBLANK(I438),"Missing amount",IF(I438=0,"Zero amount",IF(OR(A438&lt;DATE(2026,1,1),A438&gt;DATE(2026,12,31)),"Date outside 2026",IF(AND(K438&lt;&gt;"",COUNTIF($K$7:$K$506,K438)&gt;1),"Duplicate source reference","OK")))))))))),"")</f>
        <v/>
      </c>
    </row>
    <row r="439">
      <c r="A439" s="73" t="n"/>
      <c r="B439" s="71">
        <f>IFERROR(IF(A439="","",A439-DAY(A439)+1),"")</f>
        <v/>
      </c>
      <c r="C439" s="41" t="n"/>
      <c r="D439" s="41" t="n"/>
      <c r="E439" s="41" t="n"/>
      <c r="F439" s="41" t="n"/>
      <c r="G439" s="41" t="n"/>
      <c r="H439" s="41" t="n"/>
      <c r="I439" s="74" t="n"/>
      <c r="J439" s="41" t="n"/>
      <c r="K439" s="41" t="n"/>
      <c r="L439" s="41" t="n"/>
      <c r="M439" s="73" t="n"/>
      <c r="N439" s="41" t="n"/>
      <c r="O439" s="39">
        <f>IFERROR(IF(COUNTA(A439,C439:N439)=0,"",IF(A439="","Missing transaction date",IF(C439="","Missing scenario",IF(D439="","Missing department",IF(E439="","Missing P&amp;L section",IF(F439="","Missing P&amp;L line",IF(ISBLANK(I439),"Missing amount",IF(I439=0,"Zero amount",IF(OR(A439&lt;DATE(2026,1,1),A439&gt;DATE(2026,12,31)),"Date outside 2026",IF(AND(K439&lt;&gt;"",COUNTIF($K$7:$K$506,K439)&gt;1),"Duplicate source reference","OK")))))))))),"")</f>
        <v/>
      </c>
    </row>
    <row r="440">
      <c r="A440" s="73" t="n"/>
      <c r="B440" s="71">
        <f>IFERROR(IF(A440="","",A440-DAY(A440)+1),"")</f>
        <v/>
      </c>
      <c r="C440" s="41" t="n"/>
      <c r="D440" s="41" t="n"/>
      <c r="E440" s="41" t="n"/>
      <c r="F440" s="41" t="n"/>
      <c r="G440" s="41" t="n"/>
      <c r="H440" s="41" t="n"/>
      <c r="I440" s="74" t="n"/>
      <c r="J440" s="41" t="n"/>
      <c r="K440" s="41" t="n"/>
      <c r="L440" s="41" t="n"/>
      <c r="M440" s="73" t="n"/>
      <c r="N440" s="41" t="n"/>
      <c r="O440" s="39">
        <f>IFERROR(IF(COUNTA(A440,C440:N440)=0,"",IF(A440="","Missing transaction date",IF(C440="","Missing scenario",IF(D440="","Missing department",IF(E440="","Missing P&amp;L section",IF(F440="","Missing P&amp;L line",IF(ISBLANK(I440),"Missing amount",IF(I440=0,"Zero amount",IF(OR(A440&lt;DATE(2026,1,1),A440&gt;DATE(2026,12,31)),"Date outside 2026",IF(AND(K440&lt;&gt;"",COUNTIF($K$7:$K$506,K440)&gt;1),"Duplicate source reference","OK")))))))))),"")</f>
        <v/>
      </c>
    </row>
    <row r="441">
      <c r="A441" s="73" t="n"/>
      <c r="B441" s="71">
        <f>IFERROR(IF(A441="","",A441-DAY(A441)+1),"")</f>
        <v/>
      </c>
      <c r="C441" s="41" t="n"/>
      <c r="D441" s="41" t="n"/>
      <c r="E441" s="41" t="n"/>
      <c r="F441" s="41" t="n"/>
      <c r="G441" s="41" t="n"/>
      <c r="H441" s="41" t="n"/>
      <c r="I441" s="74" t="n"/>
      <c r="J441" s="41" t="n"/>
      <c r="K441" s="41" t="n"/>
      <c r="L441" s="41" t="n"/>
      <c r="M441" s="73" t="n"/>
      <c r="N441" s="41" t="n"/>
      <c r="O441" s="39">
        <f>IFERROR(IF(COUNTA(A441,C441:N441)=0,"",IF(A441="","Missing transaction date",IF(C441="","Missing scenario",IF(D441="","Missing department",IF(E441="","Missing P&amp;L section",IF(F441="","Missing P&amp;L line",IF(ISBLANK(I441),"Missing amount",IF(I441=0,"Zero amount",IF(OR(A441&lt;DATE(2026,1,1),A441&gt;DATE(2026,12,31)),"Date outside 2026",IF(AND(K441&lt;&gt;"",COUNTIF($K$7:$K$506,K441)&gt;1),"Duplicate source reference","OK")))))))))),"")</f>
        <v/>
      </c>
    </row>
    <row r="442">
      <c r="A442" s="73" t="n"/>
      <c r="B442" s="71">
        <f>IFERROR(IF(A442="","",A442-DAY(A442)+1),"")</f>
        <v/>
      </c>
      <c r="C442" s="41" t="n"/>
      <c r="D442" s="41" t="n"/>
      <c r="E442" s="41" t="n"/>
      <c r="F442" s="41" t="n"/>
      <c r="G442" s="41" t="n"/>
      <c r="H442" s="41" t="n"/>
      <c r="I442" s="74" t="n"/>
      <c r="J442" s="41" t="n"/>
      <c r="K442" s="41" t="n"/>
      <c r="L442" s="41" t="n"/>
      <c r="M442" s="73" t="n"/>
      <c r="N442" s="41" t="n"/>
      <c r="O442" s="39">
        <f>IFERROR(IF(COUNTA(A442,C442:N442)=0,"",IF(A442="","Missing transaction date",IF(C442="","Missing scenario",IF(D442="","Missing department",IF(E442="","Missing P&amp;L section",IF(F442="","Missing P&amp;L line",IF(ISBLANK(I442),"Missing amount",IF(I442=0,"Zero amount",IF(OR(A442&lt;DATE(2026,1,1),A442&gt;DATE(2026,12,31)),"Date outside 2026",IF(AND(K442&lt;&gt;"",COUNTIF($K$7:$K$506,K442)&gt;1),"Duplicate source reference","OK")))))))))),"")</f>
        <v/>
      </c>
    </row>
    <row r="443">
      <c r="A443" s="73" t="n"/>
      <c r="B443" s="71">
        <f>IFERROR(IF(A443="","",A443-DAY(A443)+1),"")</f>
        <v/>
      </c>
      <c r="C443" s="41" t="n"/>
      <c r="D443" s="41" t="n"/>
      <c r="E443" s="41" t="n"/>
      <c r="F443" s="41" t="n"/>
      <c r="G443" s="41" t="n"/>
      <c r="H443" s="41" t="n"/>
      <c r="I443" s="74" t="n"/>
      <c r="J443" s="41" t="n"/>
      <c r="K443" s="41" t="n"/>
      <c r="L443" s="41" t="n"/>
      <c r="M443" s="73" t="n"/>
      <c r="N443" s="41" t="n"/>
      <c r="O443" s="39">
        <f>IFERROR(IF(COUNTA(A443,C443:N443)=0,"",IF(A443="","Missing transaction date",IF(C443="","Missing scenario",IF(D443="","Missing department",IF(E443="","Missing P&amp;L section",IF(F443="","Missing P&amp;L line",IF(ISBLANK(I443),"Missing amount",IF(I443=0,"Zero amount",IF(OR(A443&lt;DATE(2026,1,1),A443&gt;DATE(2026,12,31)),"Date outside 2026",IF(AND(K443&lt;&gt;"",COUNTIF($K$7:$K$506,K443)&gt;1),"Duplicate source reference","OK")))))))))),"")</f>
        <v/>
      </c>
    </row>
    <row r="444">
      <c r="A444" s="73" t="n"/>
      <c r="B444" s="71">
        <f>IFERROR(IF(A444="","",A444-DAY(A444)+1),"")</f>
        <v/>
      </c>
      <c r="C444" s="41" t="n"/>
      <c r="D444" s="41" t="n"/>
      <c r="E444" s="41" t="n"/>
      <c r="F444" s="41" t="n"/>
      <c r="G444" s="41" t="n"/>
      <c r="H444" s="41" t="n"/>
      <c r="I444" s="74" t="n"/>
      <c r="J444" s="41" t="n"/>
      <c r="K444" s="41" t="n"/>
      <c r="L444" s="41" t="n"/>
      <c r="M444" s="73" t="n"/>
      <c r="N444" s="41" t="n"/>
      <c r="O444" s="39">
        <f>IFERROR(IF(COUNTA(A444,C444:N444)=0,"",IF(A444="","Missing transaction date",IF(C444="","Missing scenario",IF(D444="","Missing department",IF(E444="","Missing P&amp;L section",IF(F444="","Missing P&amp;L line",IF(ISBLANK(I444),"Missing amount",IF(I444=0,"Zero amount",IF(OR(A444&lt;DATE(2026,1,1),A444&gt;DATE(2026,12,31)),"Date outside 2026",IF(AND(K444&lt;&gt;"",COUNTIF($K$7:$K$506,K444)&gt;1),"Duplicate source reference","OK")))))))))),"")</f>
        <v/>
      </c>
    </row>
    <row r="445">
      <c r="A445" s="73" t="n"/>
      <c r="B445" s="71">
        <f>IFERROR(IF(A445="","",A445-DAY(A445)+1),"")</f>
        <v/>
      </c>
      <c r="C445" s="41" t="n"/>
      <c r="D445" s="41" t="n"/>
      <c r="E445" s="41" t="n"/>
      <c r="F445" s="41" t="n"/>
      <c r="G445" s="41" t="n"/>
      <c r="H445" s="41" t="n"/>
      <c r="I445" s="74" t="n"/>
      <c r="J445" s="41" t="n"/>
      <c r="K445" s="41" t="n"/>
      <c r="L445" s="41" t="n"/>
      <c r="M445" s="73" t="n"/>
      <c r="N445" s="41" t="n"/>
      <c r="O445" s="39">
        <f>IFERROR(IF(COUNTA(A445,C445:N445)=0,"",IF(A445="","Missing transaction date",IF(C445="","Missing scenario",IF(D445="","Missing department",IF(E445="","Missing P&amp;L section",IF(F445="","Missing P&amp;L line",IF(ISBLANK(I445),"Missing amount",IF(I445=0,"Zero amount",IF(OR(A445&lt;DATE(2026,1,1),A445&gt;DATE(2026,12,31)),"Date outside 2026",IF(AND(K445&lt;&gt;"",COUNTIF($K$7:$K$506,K445)&gt;1),"Duplicate source reference","OK")))))))))),"")</f>
        <v/>
      </c>
    </row>
    <row r="446">
      <c r="A446" s="73" t="n"/>
      <c r="B446" s="71">
        <f>IFERROR(IF(A446="","",A446-DAY(A446)+1),"")</f>
        <v/>
      </c>
      <c r="C446" s="41" t="n"/>
      <c r="D446" s="41" t="n"/>
      <c r="E446" s="41" t="n"/>
      <c r="F446" s="41" t="n"/>
      <c r="G446" s="41" t="n"/>
      <c r="H446" s="41" t="n"/>
      <c r="I446" s="74" t="n"/>
      <c r="J446" s="41" t="n"/>
      <c r="K446" s="41" t="n"/>
      <c r="L446" s="41" t="n"/>
      <c r="M446" s="73" t="n"/>
      <c r="N446" s="41" t="n"/>
      <c r="O446" s="39">
        <f>IFERROR(IF(COUNTA(A446,C446:N446)=0,"",IF(A446="","Missing transaction date",IF(C446="","Missing scenario",IF(D446="","Missing department",IF(E446="","Missing P&amp;L section",IF(F446="","Missing P&amp;L line",IF(ISBLANK(I446),"Missing amount",IF(I446=0,"Zero amount",IF(OR(A446&lt;DATE(2026,1,1),A446&gt;DATE(2026,12,31)),"Date outside 2026",IF(AND(K446&lt;&gt;"",COUNTIF($K$7:$K$506,K446)&gt;1),"Duplicate source reference","OK")))))))))),"")</f>
        <v/>
      </c>
    </row>
    <row r="447">
      <c r="A447" s="73" t="n"/>
      <c r="B447" s="71">
        <f>IFERROR(IF(A447="","",A447-DAY(A447)+1),"")</f>
        <v/>
      </c>
      <c r="C447" s="41" t="n"/>
      <c r="D447" s="41" t="n"/>
      <c r="E447" s="41" t="n"/>
      <c r="F447" s="41" t="n"/>
      <c r="G447" s="41" t="n"/>
      <c r="H447" s="41" t="n"/>
      <c r="I447" s="74" t="n"/>
      <c r="J447" s="41" t="n"/>
      <c r="K447" s="41" t="n"/>
      <c r="L447" s="41" t="n"/>
      <c r="M447" s="73" t="n"/>
      <c r="N447" s="41" t="n"/>
      <c r="O447" s="39">
        <f>IFERROR(IF(COUNTA(A447,C447:N447)=0,"",IF(A447="","Missing transaction date",IF(C447="","Missing scenario",IF(D447="","Missing department",IF(E447="","Missing P&amp;L section",IF(F447="","Missing P&amp;L line",IF(ISBLANK(I447),"Missing amount",IF(I447=0,"Zero amount",IF(OR(A447&lt;DATE(2026,1,1),A447&gt;DATE(2026,12,31)),"Date outside 2026",IF(AND(K447&lt;&gt;"",COUNTIF($K$7:$K$506,K447)&gt;1),"Duplicate source reference","OK")))))))))),"")</f>
        <v/>
      </c>
    </row>
    <row r="448">
      <c r="A448" s="73" t="n"/>
      <c r="B448" s="71">
        <f>IFERROR(IF(A448="","",A448-DAY(A448)+1),"")</f>
        <v/>
      </c>
      <c r="C448" s="41" t="n"/>
      <c r="D448" s="41" t="n"/>
      <c r="E448" s="41" t="n"/>
      <c r="F448" s="41" t="n"/>
      <c r="G448" s="41" t="n"/>
      <c r="H448" s="41" t="n"/>
      <c r="I448" s="74" t="n"/>
      <c r="J448" s="41" t="n"/>
      <c r="K448" s="41" t="n"/>
      <c r="L448" s="41" t="n"/>
      <c r="M448" s="73" t="n"/>
      <c r="N448" s="41" t="n"/>
      <c r="O448" s="39">
        <f>IFERROR(IF(COUNTA(A448,C448:N448)=0,"",IF(A448="","Missing transaction date",IF(C448="","Missing scenario",IF(D448="","Missing department",IF(E448="","Missing P&amp;L section",IF(F448="","Missing P&amp;L line",IF(ISBLANK(I448),"Missing amount",IF(I448=0,"Zero amount",IF(OR(A448&lt;DATE(2026,1,1),A448&gt;DATE(2026,12,31)),"Date outside 2026",IF(AND(K448&lt;&gt;"",COUNTIF($K$7:$K$506,K448)&gt;1),"Duplicate source reference","OK")))))))))),"")</f>
        <v/>
      </c>
    </row>
    <row r="449">
      <c r="A449" s="73" t="n"/>
      <c r="B449" s="71">
        <f>IFERROR(IF(A449="","",A449-DAY(A449)+1),"")</f>
        <v/>
      </c>
      <c r="C449" s="41" t="n"/>
      <c r="D449" s="41" t="n"/>
      <c r="E449" s="41" t="n"/>
      <c r="F449" s="41" t="n"/>
      <c r="G449" s="41" t="n"/>
      <c r="H449" s="41" t="n"/>
      <c r="I449" s="74" t="n"/>
      <c r="J449" s="41" t="n"/>
      <c r="K449" s="41" t="n"/>
      <c r="L449" s="41" t="n"/>
      <c r="M449" s="73" t="n"/>
      <c r="N449" s="41" t="n"/>
      <c r="O449" s="39">
        <f>IFERROR(IF(COUNTA(A449,C449:N449)=0,"",IF(A449="","Missing transaction date",IF(C449="","Missing scenario",IF(D449="","Missing department",IF(E449="","Missing P&amp;L section",IF(F449="","Missing P&amp;L line",IF(ISBLANK(I449),"Missing amount",IF(I449=0,"Zero amount",IF(OR(A449&lt;DATE(2026,1,1),A449&gt;DATE(2026,12,31)),"Date outside 2026",IF(AND(K449&lt;&gt;"",COUNTIF($K$7:$K$506,K449)&gt;1),"Duplicate source reference","OK")))))))))),"")</f>
        <v/>
      </c>
    </row>
    <row r="450">
      <c r="A450" s="73" t="n"/>
      <c r="B450" s="71">
        <f>IFERROR(IF(A450="","",A450-DAY(A450)+1),"")</f>
        <v/>
      </c>
      <c r="C450" s="41" t="n"/>
      <c r="D450" s="41" t="n"/>
      <c r="E450" s="41" t="n"/>
      <c r="F450" s="41" t="n"/>
      <c r="G450" s="41" t="n"/>
      <c r="H450" s="41" t="n"/>
      <c r="I450" s="74" t="n"/>
      <c r="J450" s="41" t="n"/>
      <c r="K450" s="41" t="n"/>
      <c r="L450" s="41" t="n"/>
      <c r="M450" s="73" t="n"/>
      <c r="N450" s="41" t="n"/>
      <c r="O450" s="39">
        <f>IFERROR(IF(COUNTA(A450,C450:N450)=0,"",IF(A450="","Missing transaction date",IF(C450="","Missing scenario",IF(D450="","Missing department",IF(E450="","Missing P&amp;L section",IF(F450="","Missing P&amp;L line",IF(ISBLANK(I450),"Missing amount",IF(I450=0,"Zero amount",IF(OR(A450&lt;DATE(2026,1,1),A450&gt;DATE(2026,12,31)),"Date outside 2026",IF(AND(K450&lt;&gt;"",COUNTIF($K$7:$K$506,K450)&gt;1),"Duplicate source reference","OK")))))))))),"")</f>
        <v/>
      </c>
    </row>
    <row r="451">
      <c r="A451" s="73" t="n"/>
      <c r="B451" s="71">
        <f>IFERROR(IF(A451="","",A451-DAY(A451)+1),"")</f>
        <v/>
      </c>
      <c r="C451" s="41" t="n"/>
      <c r="D451" s="41" t="n"/>
      <c r="E451" s="41" t="n"/>
      <c r="F451" s="41" t="n"/>
      <c r="G451" s="41" t="n"/>
      <c r="H451" s="41" t="n"/>
      <c r="I451" s="74" t="n"/>
      <c r="J451" s="41" t="n"/>
      <c r="K451" s="41" t="n"/>
      <c r="L451" s="41" t="n"/>
      <c r="M451" s="73" t="n"/>
      <c r="N451" s="41" t="n"/>
      <c r="O451" s="39">
        <f>IFERROR(IF(COUNTA(A451,C451:N451)=0,"",IF(A451="","Missing transaction date",IF(C451="","Missing scenario",IF(D451="","Missing department",IF(E451="","Missing P&amp;L section",IF(F451="","Missing P&amp;L line",IF(ISBLANK(I451),"Missing amount",IF(I451=0,"Zero amount",IF(OR(A451&lt;DATE(2026,1,1),A451&gt;DATE(2026,12,31)),"Date outside 2026",IF(AND(K451&lt;&gt;"",COUNTIF($K$7:$K$506,K451)&gt;1),"Duplicate source reference","OK")))))))))),"")</f>
        <v/>
      </c>
    </row>
    <row r="452">
      <c r="A452" s="73" t="n"/>
      <c r="B452" s="71">
        <f>IFERROR(IF(A452="","",A452-DAY(A452)+1),"")</f>
        <v/>
      </c>
      <c r="C452" s="41" t="n"/>
      <c r="D452" s="41" t="n"/>
      <c r="E452" s="41" t="n"/>
      <c r="F452" s="41" t="n"/>
      <c r="G452" s="41" t="n"/>
      <c r="H452" s="41" t="n"/>
      <c r="I452" s="74" t="n"/>
      <c r="J452" s="41" t="n"/>
      <c r="K452" s="41" t="n"/>
      <c r="L452" s="41" t="n"/>
      <c r="M452" s="73" t="n"/>
      <c r="N452" s="41" t="n"/>
      <c r="O452" s="39">
        <f>IFERROR(IF(COUNTA(A452,C452:N452)=0,"",IF(A452="","Missing transaction date",IF(C452="","Missing scenario",IF(D452="","Missing department",IF(E452="","Missing P&amp;L section",IF(F452="","Missing P&amp;L line",IF(ISBLANK(I452),"Missing amount",IF(I452=0,"Zero amount",IF(OR(A452&lt;DATE(2026,1,1),A452&gt;DATE(2026,12,31)),"Date outside 2026",IF(AND(K452&lt;&gt;"",COUNTIF($K$7:$K$506,K452)&gt;1),"Duplicate source reference","OK")))))))))),"")</f>
        <v/>
      </c>
    </row>
    <row r="453">
      <c r="A453" s="73" t="n"/>
      <c r="B453" s="71">
        <f>IFERROR(IF(A453="","",A453-DAY(A453)+1),"")</f>
        <v/>
      </c>
      <c r="C453" s="41" t="n"/>
      <c r="D453" s="41" t="n"/>
      <c r="E453" s="41" t="n"/>
      <c r="F453" s="41" t="n"/>
      <c r="G453" s="41" t="n"/>
      <c r="H453" s="41" t="n"/>
      <c r="I453" s="74" t="n"/>
      <c r="J453" s="41" t="n"/>
      <c r="K453" s="41" t="n"/>
      <c r="L453" s="41" t="n"/>
      <c r="M453" s="73" t="n"/>
      <c r="N453" s="41" t="n"/>
      <c r="O453" s="39">
        <f>IFERROR(IF(COUNTA(A453,C453:N453)=0,"",IF(A453="","Missing transaction date",IF(C453="","Missing scenario",IF(D453="","Missing department",IF(E453="","Missing P&amp;L section",IF(F453="","Missing P&amp;L line",IF(ISBLANK(I453),"Missing amount",IF(I453=0,"Zero amount",IF(OR(A453&lt;DATE(2026,1,1),A453&gt;DATE(2026,12,31)),"Date outside 2026",IF(AND(K453&lt;&gt;"",COUNTIF($K$7:$K$506,K453)&gt;1),"Duplicate source reference","OK")))))))))),"")</f>
        <v/>
      </c>
    </row>
    <row r="454">
      <c r="A454" s="73" t="n"/>
      <c r="B454" s="71">
        <f>IFERROR(IF(A454="","",A454-DAY(A454)+1),"")</f>
        <v/>
      </c>
      <c r="C454" s="41" t="n"/>
      <c r="D454" s="41" t="n"/>
      <c r="E454" s="41" t="n"/>
      <c r="F454" s="41" t="n"/>
      <c r="G454" s="41" t="n"/>
      <c r="H454" s="41" t="n"/>
      <c r="I454" s="74" t="n"/>
      <c r="J454" s="41" t="n"/>
      <c r="K454" s="41" t="n"/>
      <c r="L454" s="41" t="n"/>
      <c r="M454" s="73" t="n"/>
      <c r="N454" s="41" t="n"/>
      <c r="O454" s="39">
        <f>IFERROR(IF(COUNTA(A454,C454:N454)=0,"",IF(A454="","Missing transaction date",IF(C454="","Missing scenario",IF(D454="","Missing department",IF(E454="","Missing P&amp;L section",IF(F454="","Missing P&amp;L line",IF(ISBLANK(I454),"Missing amount",IF(I454=0,"Zero amount",IF(OR(A454&lt;DATE(2026,1,1),A454&gt;DATE(2026,12,31)),"Date outside 2026",IF(AND(K454&lt;&gt;"",COUNTIF($K$7:$K$506,K454)&gt;1),"Duplicate source reference","OK")))))))))),"")</f>
        <v/>
      </c>
    </row>
    <row r="455">
      <c r="A455" s="73" t="n"/>
      <c r="B455" s="71">
        <f>IFERROR(IF(A455="","",A455-DAY(A455)+1),"")</f>
        <v/>
      </c>
      <c r="C455" s="41" t="n"/>
      <c r="D455" s="41" t="n"/>
      <c r="E455" s="41" t="n"/>
      <c r="F455" s="41" t="n"/>
      <c r="G455" s="41" t="n"/>
      <c r="H455" s="41" t="n"/>
      <c r="I455" s="74" t="n"/>
      <c r="J455" s="41" t="n"/>
      <c r="K455" s="41" t="n"/>
      <c r="L455" s="41" t="n"/>
      <c r="M455" s="73" t="n"/>
      <c r="N455" s="41" t="n"/>
      <c r="O455" s="39">
        <f>IFERROR(IF(COUNTA(A455,C455:N455)=0,"",IF(A455="","Missing transaction date",IF(C455="","Missing scenario",IF(D455="","Missing department",IF(E455="","Missing P&amp;L section",IF(F455="","Missing P&amp;L line",IF(ISBLANK(I455),"Missing amount",IF(I455=0,"Zero amount",IF(OR(A455&lt;DATE(2026,1,1),A455&gt;DATE(2026,12,31)),"Date outside 2026",IF(AND(K455&lt;&gt;"",COUNTIF($K$7:$K$506,K455)&gt;1),"Duplicate source reference","OK")))))))))),"")</f>
        <v/>
      </c>
    </row>
    <row r="456">
      <c r="A456" s="73" t="n"/>
      <c r="B456" s="71">
        <f>IFERROR(IF(A456="","",A456-DAY(A456)+1),"")</f>
        <v/>
      </c>
      <c r="C456" s="41" t="n"/>
      <c r="D456" s="41" t="n"/>
      <c r="E456" s="41" t="n"/>
      <c r="F456" s="41" t="n"/>
      <c r="G456" s="41" t="n"/>
      <c r="H456" s="41" t="n"/>
      <c r="I456" s="74" t="n"/>
      <c r="J456" s="41" t="n"/>
      <c r="K456" s="41" t="n"/>
      <c r="L456" s="41" t="n"/>
      <c r="M456" s="73" t="n"/>
      <c r="N456" s="41" t="n"/>
      <c r="O456" s="39">
        <f>IFERROR(IF(COUNTA(A456,C456:N456)=0,"",IF(A456="","Missing transaction date",IF(C456="","Missing scenario",IF(D456="","Missing department",IF(E456="","Missing P&amp;L section",IF(F456="","Missing P&amp;L line",IF(ISBLANK(I456),"Missing amount",IF(I456=0,"Zero amount",IF(OR(A456&lt;DATE(2026,1,1),A456&gt;DATE(2026,12,31)),"Date outside 2026",IF(AND(K456&lt;&gt;"",COUNTIF($K$7:$K$506,K456)&gt;1),"Duplicate source reference","OK")))))))))),"")</f>
        <v/>
      </c>
    </row>
    <row r="457">
      <c r="A457" s="73" t="n"/>
      <c r="B457" s="71">
        <f>IFERROR(IF(A457="","",A457-DAY(A457)+1),"")</f>
        <v/>
      </c>
      <c r="C457" s="41" t="n"/>
      <c r="D457" s="41" t="n"/>
      <c r="E457" s="41" t="n"/>
      <c r="F457" s="41" t="n"/>
      <c r="G457" s="41" t="n"/>
      <c r="H457" s="41" t="n"/>
      <c r="I457" s="74" t="n"/>
      <c r="J457" s="41" t="n"/>
      <c r="K457" s="41" t="n"/>
      <c r="L457" s="41" t="n"/>
      <c r="M457" s="73" t="n"/>
      <c r="N457" s="41" t="n"/>
      <c r="O457" s="39">
        <f>IFERROR(IF(COUNTA(A457,C457:N457)=0,"",IF(A457="","Missing transaction date",IF(C457="","Missing scenario",IF(D457="","Missing department",IF(E457="","Missing P&amp;L section",IF(F457="","Missing P&amp;L line",IF(ISBLANK(I457),"Missing amount",IF(I457=0,"Zero amount",IF(OR(A457&lt;DATE(2026,1,1),A457&gt;DATE(2026,12,31)),"Date outside 2026",IF(AND(K457&lt;&gt;"",COUNTIF($K$7:$K$506,K457)&gt;1),"Duplicate source reference","OK")))))))))),"")</f>
        <v/>
      </c>
    </row>
    <row r="458">
      <c r="A458" s="73" t="n"/>
      <c r="B458" s="71">
        <f>IFERROR(IF(A458="","",A458-DAY(A458)+1),"")</f>
        <v/>
      </c>
      <c r="C458" s="41" t="n"/>
      <c r="D458" s="41" t="n"/>
      <c r="E458" s="41" t="n"/>
      <c r="F458" s="41" t="n"/>
      <c r="G458" s="41" t="n"/>
      <c r="H458" s="41" t="n"/>
      <c r="I458" s="74" t="n"/>
      <c r="J458" s="41" t="n"/>
      <c r="K458" s="41" t="n"/>
      <c r="L458" s="41" t="n"/>
      <c r="M458" s="73" t="n"/>
      <c r="N458" s="41" t="n"/>
      <c r="O458" s="39">
        <f>IFERROR(IF(COUNTA(A458,C458:N458)=0,"",IF(A458="","Missing transaction date",IF(C458="","Missing scenario",IF(D458="","Missing department",IF(E458="","Missing P&amp;L section",IF(F458="","Missing P&amp;L line",IF(ISBLANK(I458),"Missing amount",IF(I458=0,"Zero amount",IF(OR(A458&lt;DATE(2026,1,1),A458&gt;DATE(2026,12,31)),"Date outside 2026",IF(AND(K458&lt;&gt;"",COUNTIF($K$7:$K$506,K458)&gt;1),"Duplicate source reference","OK")))))))))),"")</f>
        <v/>
      </c>
    </row>
    <row r="459">
      <c r="A459" s="73" t="n"/>
      <c r="B459" s="71">
        <f>IFERROR(IF(A459="","",A459-DAY(A459)+1),"")</f>
        <v/>
      </c>
      <c r="C459" s="41" t="n"/>
      <c r="D459" s="41" t="n"/>
      <c r="E459" s="41" t="n"/>
      <c r="F459" s="41" t="n"/>
      <c r="G459" s="41" t="n"/>
      <c r="H459" s="41" t="n"/>
      <c r="I459" s="74" t="n"/>
      <c r="J459" s="41" t="n"/>
      <c r="K459" s="41" t="n"/>
      <c r="L459" s="41" t="n"/>
      <c r="M459" s="73" t="n"/>
      <c r="N459" s="41" t="n"/>
      <c r="O459" s="39">
        <f>IFERROR(IF(COUNTA(A459,C459:N459)=0,"",IF(A459="","Missing transaction date",IF(C459="","Missing scenario",IF(D459="","Missing department",IF(E459="","Missing P&amp;L section",IF(F459="","Missing P&amp;L line",IF(ISBLANK(I459),"Missing amount",IF(I459=0,"Zero amount",IF(OR(A459&lt;DATE(2026,1,1),A459&gt;DATE(2026,12,31)),"Date outside 2026",IF(AND(K459&lt;&gt;"",COUNTIF($K$7:$K$506,K459)&gt;1),"Duplicate source reference","OK")))))))))),"")</f>
        <v/>
      </c>
    </row>
    <row r="460">
      <c r="A460" s="73" t="n"/>
      <c r="B460" s="71">
        <f>IFERROR(IF(A460="","",A460-DAY(A460)+1),"")</f>
        <v/>
      </c>
      <c r="C460" s="41" t="n"/>
      <c r="D460" s="41" t="n"/>
      <c r="E460" s="41" t="n"/>
      <c r="F460" s="41" t="n"/>
      <c r="G460" s="41" t="n"/>
      <c r="H460" s="41" t="n"/>
      <c r="I460" s="74" t="n"/>
      <c r="J460" s="41" t="n"/>
      <c r="K460" s="41" t="n"/>
      <c r="L460" s="41" t="n"/>
      <c r="M460" s="73" t="n"/>
      <c r="N460" s="41" t="n"/>
      <c r="O460" s="39">
        <f>IFERROR(IF(COUNTA(A460,C460:N460)=0,"",IF(A460="","Missing transaction date",IF(C460="","Missing scenario",IF(D460="","Missing department",IF(E460="","Missing P&amp;L section",IF(F460="","Missing P&amp;L line",IF(ISBLANK(I460),"Missing amount",IF(I460=0,"Zero amount",IF(OR(A460&lt;DATE(2026,1,1),A460&gt;DATE(2026,12,31)),"Date outside 2026",IF(AND(K460&lt;&gt;"",COUNTIF($K$7:$K$506,K460)&gt;1),"Duplicate source reference","OK")))))))))),"")</f>
        <v/>
      </c>
    </row>
    <row r="461">
      <c r="A461" s="73" t="n"/>
      <c r="B461" s="71">
        <f>IFERROR(IF(A461="","",A461-DAY(A461)+1),"")</f>
        <v/>
      </c>
      <c r="C461" s="41" t="n"/>
      <c r="D461" s="41" t="n"/>
      <c r="E461" s="41" t="n"/>
      <c r="F461" s="41" t="n"/>
      <c r="G461" s="41" t="n"/>
      <c r="H461" s="41" t="n"/>
      <c r="I461" s="74" t="n"/>
      <c r="J461" s="41" t="n"/>
      <c r="K461" s="41" t="n"/>
      <c r="L461" s="41" t="n"/>
      <c r="M461" s="73" t="n"/>
      <c r="N461" s="41" t="n"/>
      <c r="O461" s="39">
        <f>IFERROR(IF(COUNTA(A461,C461:N461)=0,"",IF(A461="","Missing transaction date",IF(C461="","Missing scenario",IF(D461="","Missing department",IF(E461="","Missing P&amp;L section",IF(F461="","Missing P&amp;L line",IF(ISBLANK(I461),"Missing amount",IF(I461=0,"Zero amount",IF(OR(A461&lt;DATE(2026,1,1),A461&gt;DATE(2026,12,31)),"Date outside 2026",IF(AND(K461&lt;&gt;"",COUNTIF($K$7:$K$506,K461)&gt;1),"Duplicate source reference","OK")))))))))),"")</f>
        <v/>
      </c>
    </row>
    <row r="462">
      <c r="A462" s="73" t="n"/>
      <c r="B462" s="71">
        <f>IFERROR(IF(A462="","",A462-DAY(A462)+1),"")</f>
        <v/>
      </c>
      <c r="C462" s="41" t="n"/>
      <c r="D462" s="41" t="n"/>
      <c r="E462" s="41" t="n"/>
      <c r="F462" s="41" t="n"/>
      <c r="G462" s="41" t="n"/>
      <c r="H462" s="41" t="n"/>
      <c r="I462" s="74" t="n"/>
      <c r="J462" s="41" t="n"/>
      <c r="K462" s="41" t="n"/>
      <c r="L462" s="41" t="n"/>
      <c r="M462" s="73" t="n"/>
      <c r="N462" s="41" t="n"/>
      <c r="O462" s="39">
        <f>IFERROR(IF(COUNTA(A462,C462:N462)=0,"",IF(A462="","Missing transaction date",IF(C462="","Missing scenario",IF(D462="","Missing department",IF(E462="","Missing P&amp;L section",IF(F462="","Missing P&amp;L line",IF(ISBLANK(I462),"Missing amount",IF(I462=0,"Zero amount",IF(OR(A462&lt;DATE(2026,1,1),A462&gt;DATE(2026,12,31)),"Date outside 2026",IF(AND(K462&lt;&gt;"",COUNTIF($K$7:$K$506,K462)&gt;1),"Duplicate source reference","OK")))))))))),"")</f>
        <v/>
      </c>
    </row>
    <row r="463">
      <c r="A463" s="73" t="n"/>
      <c r="B463" s="71">
        <f>IFERROR(IF(A463="","",A463-DAY(A463)+1),"")</f>
        <v/>
      </c>
      <c r="C463" s="41" t="n"/>
      <c r="D463" s="41" t="n"/>
      <c r="E463" s="41" t="n"/>
      <c r="F463" s="41" t="n"/>
      <c r="G463" s="41" t="n"/>
      <c r="H463" s="41" t="n"/>
      <c r="I463" s="74" t="n"/>
      <c r="J463" s="41" t="n"/>
      <c r="K463" s="41" t="n"/>
      <c r="L463" s="41" t="n"/>
      <c r="M463" s="73" t="n"/>
      <c r="N463" s="41" t="n"/>
      <c r="O463" s="39">
        <f>IFERROR(IF(COUNTA(A463,C463:N463)=0,"",IF(A463="","Missing transaction date",IF(C463="","Missing scenario",IF(D463="","Missing department",IF(E463="","Missing P&amp;L section",IF(F463="","Missing P&amp;L line",IF(ISBLANK(I463),"Missing amount",IF(I463=0,"Zero amount",IF(OR(A463&lt;DATE(2026,1,1),A463&gt;DATE(2026,12,31)),"Date outside 2026",IF(AND(K463&lt;&gt;"",COUNTIF($K$7:$K$506,K463)&gt;1),"Duplicate source reference","OK")))))))))),"")</f>
        <v/>
      </c>
    </row>
    <row r="464">
      <c r="A464" s="73" t="n"/>
      <c r="B464" s="71">
        <f>IFERROR(IF(A464="","",A464-DAY(A464)+1),"")</f>
        <v/>
      </c>
      <c r="C464" s="41" t="n"/>
      <c r="D464" s="41" t="n"/>
      <c r="E464" s="41" t="n"/>
      <c r="F464" s="41" t="n"/>
      <c r="G464" s="41" t="n"/>
      <c r="H464" s="41" t="n"/>
      <c r="I464" s="74" t="n"/>
      <c r="J464" s="41" t="n"/>
      <c r="K464" s="41" t="n"/>
      <c r="L464" s="41" t="n"/>
      <c r="M464" s="73" t="n"/>
      <c r="N464" s="41" t="n"/>
      <c r="O464" s="39">
        <f>IFERROR(IF(COUNTA(A464,C464:N464)=0,"",IF(A464="","Missing transaction date",IF(C464="","Missing scenario",IF(D464="","Missing department",IF(E464="","Missing P&amp;L section",IF(F464="","Missing P&amp;L line",IF(ISBLANK(I464),"Missing amount",IF(I464=0,"Zero amount",IF(OR(A464&lt;DATE(2026,1,1),A464&gt;DATE(2026,12,31)),"Date outside 2026",IF(AND(K464&lt;&gt;"",COUNTIF($K$7:$K$506,K464)&gt;1),"Duplicate source reference","OK")))))))))),"")</f>
        <v/>
      </c>
    </row>
    <row r="465">
      <c r="A465" s="73" t="n"/>
      <c r="B465" s="71">
        <f>IFERROR(IF(A465="","",A465-DAY(A465)+1),"")</f>
        <v/>
      </c>
      <c r="C465" s="41" t="n"/>
      <c r="D465" s="41" t="n"/>
      <c r="E465" s="41" t="n"/>
      <c r="F465" s="41" t="n"/>
      <c r="G465" s="41" t="n"/>
      <c r="H465" s="41" t="n"/>
      <c r="I465" s="74" t="n"/>
      <c r="J465" s="41" t="n"/>
      <c r="K465" s="41" t="n"/>
      <c r="L465" s="41" t="n"/>
      <c r="M465" s="73" t="n"/>
      <c r="N465" s="41" t="n"/>
      <c r="O465" s="39">
        <f>IFERROR(IF(COUNTA(A465,C465:N465)=0,"",IF(A465="","Missing transaction date",IF(C465="","Missing scenario",IF(D465="","Missing department",IF(E465="","Missing P&amp;L section",IF(F465="","Missing P&amp;L line",IF(ISBLANK(I465),"Missing amount",IF(I465=0,"Zero amount",IF(OR(A465&lt;DATE(2026,1,1),A465&gt;DATE(2026,12,31)),"Date outside 2026",IF(AND(K465&lt;&gt;"",COUNTIF($K$7:$K$506,K465)&gt;1),"Duplicate source reference","OK")))))))))),"")</f>
        <v/>
      </c>
    </row>
    <row r="466">
      <c r="A466" s="73" t="n"/>
      <c r="B466" s="71">
        <f>IFERROR(IF(A466="","",A466-DAY(A466)+1),"")</f>
        <v/>
      </c>
      <c r="C466" s="41" t="n"/>
      <c r="D466" s="41" t="n"/>
      <c r="E466" s="41" t="n"/>
      <c r="F466" s="41" t="n"/>
      <c r="G466" s="41" t="n"/>
      <c r="H466" s="41" t="n"/>
      <c r="I466" s="74" t="n"/>
      <c r="J466" s="41" t="n"/>
      <c r="K466" s="41" t="n"/>
      <c r="L466" s="41" t="n"/>
      <c r="M466" s="73" t="n"/>
      <c r="N466" s="41" t="n"/>
      <c r="O466" s="39">
        <f>IFERROR(IF(COUNTA(A466,C466:N466)=0,"",IF(A466="","Missing transaction date",IF(C466="","Missing scenario",IF(D466="","Missing department",IF(E466="","Missing P&amp;L section",IF(F466="","Missing P&amp;L line",IF(ISBLANK(I466),"Missing amount",IF(I466=0,"Zero amount",IF(OR(A466&lt;DATE(2026,1,1),A466&gt;DATE(2026,12,31)),"Date outside 2026",IF(AND(K466&lt;&gt;"",COUNTIF($K$7:$K$506,K466)&gt;1),"Duplicate source reference","OK")))))))))),"")</f>
        <v/>
      </c>
    </row>
    <row r="467">
      <c r="A467" s="73" t="n"/>
      <c r="B467" s="71">
        <f>IFERROR(IF(A467="","",A467-DAY(A467)+1),"")</f>
        <v/>
      </c>
      <c r="C467" s="41" t="n"/>
      <c r="D467" s="41" t="n"/>
      <c r="E467" s="41" t="n"/>
      <c r="F467" s="41" t="n"/>
      <c r="G467" s="41" t="n"/>
      <c r="H467" s="41" t="n"/>
      <c r="I467" s="74" t="n"/>
      <c r="J467" s="41" t="n"/>
      <c r="K467" s="41" t="n"/>
      <c r="L467" s="41" t="n"/>
      <c r="M467" s="73" t="n"/>
      <c r="N467" s="41" t="n"/>
      <c r="O467" s="39">
        <f>IFERROR(IF(COUNTA(A467,C467:N467)=0,"",IF(A467="","Missing transaction date",IF(C467="","Missing scenario",IF(D467="","Missing department",IF(E467="","Missing P&amp;L section",IF(F467="","Missing P&amp;L line",IF(ISBLANK(I467),"Missing amount",IF(I467=0,"Zero amount",IF(OR(A467&lt;DATE(2026,1,1),A467&gt;DATE(2026,12,31)),"Date outside 2026",IF(AND(K467&lt;&gt;"",COUNTIF($K$7:$K$506,K467)&gt;1),"Duplicate source reference","OK")))))))))),"")</f>
        <v/>
      </c>
    </row>
    <row r="468">
      <c r="A468" s="73" t="n"/>
      <c r="B468" s="71">
        <f>IFERROR(IF(A468="","",A468-DAY(A468)+1),"")</f>
        <v/>
      </c>
      <c r="C468" s="41" t="n"/>
      <c r="D468" s="41" t="n"/>
      <c r="E468" s="41" t="n"/>
      <c r="F468" s="41" t="n"/>
      <c r="G468" s="41" t="n"/>
      <c r="H468" s="41" t="n"/>
      <c r="I468" s="74" t="n"/>
      <c r="J468" s="41" t="n"/>
      <c r="K468" s="41" t="n"/>
      <c r="L468" s="41" t="n"/>
      <c r="M468" s="73" t="n"/>
      <c r="N468" s="41" t="n"/>
      <c r="O468" s="39">
        <f>IFERROR(IF(COUNTA(A468,C468:N468)=0,"",IF(A468="","Missing transaction date",IF(C468="","Missing scenario",IF(D468="","Missing department",IF(E468="","Missing P&amp;L section",IF(F468="","Missing P&amp;L line",IF(ISBLANK(I468),"Missing amount",IF(I468=0,"Zero amount",IF(OR(A468&lt;DATE(2026,1,1),A468&gt;DATE(2026,12,31)),"Date outside 2026",IF(AND(K468&lt;&gt;"",COUNTIF($K$7:$K$506,K468)&gt;1),"Duplicate source reference","OK")))))))))),"")</f>
        <v/>
      </c>
    </row>
    <row r="469">
      <c r="A469" s="73" t="n"/>
      <c r="B469" s="71">
        <f>IFERROR(IF(A469="","",A469-DAY(A469)+1),"")</f>
        <v/>
      </c>
      <c r="C469" s="41" t="n"/>
      <c r="D469" s="41" t="n"/>
      <c r="E469" s="41" t="n"/>
      <c r="F469" s="41" t="n"/>
      <c r="G469" s="41" t="n"/>
      <c r="H469" s="41" t="n"/>
      <c r="I469" s="74" t="n"/>
      <c r="J469" s="41" t="n"/>
      <c r="K469" s="41" t="n"/>
      <c r="L469" s="41" t="n"/>
      <c r="M469" s="73" t="n"/>
      <c r="N469" s="41" t="n"/>
      <c r="O469" s="39">
        <f>IFERROR(IF(COUNTA(A469,C469:N469)=0,"",IF(A469="","Missing transaction date",IF(C469="","Missing scenario",IF(D469="","Missing department",IF(E469="","Missing P&amp;L section",IF(F469="","Missing P&amp;L line",IF(ISBLANK(I469),"Missing amount",IF(I469=0,"Zero amount",IF(OR(A469&lt;DATE(2026,1,1),A469&gt;DATE(2026,12,31)),"Date outside 2026",IF(AND(K469&lt;&gt;"",COUNTIF($K$7:$K$506,K469)&gt;1),"Duplicate source reference","OK")))))))))),"")</f>
        <v/>
      </c>
    </row>
    <row r="470">
      <c r="A470" s="73" t="n"/>
      <c r="B470" s="71">
        <f>IFERROR(IF(A470="","",A470-DAY(A470)+1),"")</f>
        <v/>
      </c>
      <c r="C470" s="41" t="n"/>
      <c r="D470" s="41" t="n"/>
      <c r="E470" s="41" t="n"/>
      <c r="F470" s="41" t="n"/>
      <c r="G470" s="41" t="n"/>
      <c r="H470" s="41" t="n"/>
      <c r="I470" s="74" t="n"/>
      <c r="J470" s="41" t="n"/>
      <c r="K470" s="41" t="n"/>
      <c r="L470" s="41" t="n"/>
      <c r="M470" s="73" t="n"/>
      <c r="N470" s="41" t="n"/>
      <c r="O470" s="39">
        <f>IFERROR(IF(COUNTA(A470,C470:N470)=0,"",IF(A470="","Missing transaction date",IF(C470="","Missing scenario",IF(D470="","Missing department",IF(E470="","Missing P&amp;L section",IF(F470="","Missing P&amp;L line",IF(ISBLANK(I470),"Missing amount",IF(I470=0,"Zero amount",IF(OR(A470&lt;DATE(2026,1,1),A470&gt;DATE(2026,12,31)),"Date outside 2026",IF(AND(K470&lt;&gt;"",COUNTIF($K$7:$K$506,K470)&gt;1),"Duplicate source reference","OK")))))))))),"")</f>
        <v/>
      </c>
    </row>
    <row r="471">
      <c r="A471" s="73" t="n"/>
      <c r="B471" s="71">
        <f>IFERROR(IF(A471="","",A471-DAY(A471)+1),"")</f>
        <v/>
      </c>
      <c r="C471" s="41" t="n"/>
      <c r="D471" s="41" t="n"/>
      <c r="E471" s="41" t="n"/>
      <c r="F471" s="41" t="n"/>
      <c r="G471" s="41" t="n"/>
      <c r="H471" s="41" t="n"/>
      <c r="I471" s="74" t="n"/>
      <c r="J471" s="41" t="n"/>
      <c r="K471" s="41" t="n"/>
      <c r="L471" s="41" t="n"/>
      <c r="M471" s="73" t="n"/>
      <c r="N471" s="41" t="n"/>
      <c r="O471" s="39">
        <f>IFERROR(IF(COUNTA(A471,C471:N471)=0,"",IF(A471="","Missing transaction date",IF(C471="","Missing scenario",IF(D471="","Missing department",IF(E471="","Missing P&amp;L section",IF(F471="","Missing P&amp;L line",IF(ISBLANK(I471),"Missing amount",IF(I471=0,"Zero amount",IF(OR(A471&lt;DATE(2026,1,1),A471&gt;DATE(2026,12,31)),"Date outside 2026",IF(AND(K471&lt;&gt;"",COUNTIF($K$7:$K$506,K471)&gt;1),"Duplicate source reference","OK")))))))))),"")</f>
        <v/>
      </c>
    </row>
    <row r="472">
      <c r="A472" s="73" t="n"/>
      <c r="B472" s="71">
        <f>IFERROR(IF(A472="","",A472-DAY(A472)+1),"")</f>
        <v/>
      </c>
      <c r="C472" s="41" t="n"/>
      <c r="D472" s="41" t="n"/>
      <c r="E472" s="41" t="n"/>
      <c r="F472" s="41" t="n"/>
      <c r="G472" s="41" t="n"/>
      <c r="H472" s="41" t="n"/>
      <c r="I472" s="74" t="n"/>
      <c r="J472" s="41" t="n"/>
      <c r="K472" s="41" t="n"/>
      <c r="L472" s="41" t="n"/>
      <c r="M472" s="73" t="n"/>
      <c r="N472" s="41" t="n"/>
      <c r="O472" s="39">
        <f>IFERROR(IF(COUNTA(A472,C472:N472)=0,"",IF(A472="","Missing transaction date",IF(C472="","Missing scenario",IF(D472="","Missing department",IF(E472="","Missing P&amp;L section",IF(F472="","Missing P&amp;L line",IF(ISBLANK(I472),"Missing amount",IF(I472=0,"Zero amount",IF(OR(A472&lt;DATE(2026,1,1),A472&gt;DATE(2026,12,31)),"Date outside 2026",IF(AND(K472&lt;&gt;"",COUNTIF($K$7:$K$506,K472)&gt;1),"Duplicate source reference","OK")))))))))),"")</f>
        <v/>
      </c>
    </row>
    <row r="473">
      <c r="A473" s="73" t="n"/>
      <c r="B473" s="71">
        <f>IFERROR(IF(A473="","",A473-DAY(A473)+1),"")</f>
        <v/>
      </c>
      <c r="C473" s="41" t="n"/>
      <c r="D473" s="41" t="n"/>
      <c r="E473" s="41" t="n"/>
      <c r="F473" s="41" t="n"/>
      <c r="G473" s="41" t="n"/>
      <c r="H473" s="41" t="n"/>
      <c r="I473" s="74" t="n"/>
      <c r="J473" s="41" t="n"/>
      <c r="K473" s="41" t="n"/>
      <c r="L473" s="41" t="n"/>
      <c r="M473" s="73" t="n"/>
      <c r="N473" s="41" t="n"/>
      <c r="O473" s="39">
        <f>IFERROR(IF(COUNTA(A473,C473:N473)=0,"",IF(A473="","Missing transaction date",IF(C473="","Missing scenario",IF(D473="","Missing department",IF(E473="","Missing P&amp;L section",IF(F473="","Missing P&amp;L line",IF(ISBLANK(I473),"Missing amount",IF(I473=0,"Zero amount",IF(OR(A473&lt;DATE(2026,1,1),A473&gt;DATE(2026,12,31)),"Date outside 2026",IF(AND(K473&lt;&gt;"",COUNTIF($K$7:$K$506,K473)&gt;1),"Duplicate source reference","OK")))))))))),"")</f>
        <v/>
      </c>
    </row>
    <row r="474">
      <c r="A474" s="73" t="n"/>
      <c r="B474" s="71">
        <f>IFERROR(IF(A474="","",A474-DAY(A474)+1),"")</f>
        <v/>
      </c>
      <c r="C474" s="41" t="n"/>
      <c r="D474" s="41" t="n"/>
      <c r="E474" s="41" t="n"/>
      <c r="F474" s="41" t="n"/>
      <c r="G474" s="41" t="n"/>
      <c r="H474" s="41" t="n"/>
      <c r="I474" s="74" t="n"/>
      <c r="J474" s="41" t="n"/>
      <c r="K474" s="41" t="n"/>
      <c r="L474" s="41" t="n"/>
      <c r="M474" s="73" t="n"/>
      <c r="N474" s="41" t="n"/>
      <c r="O474" s="39">
        <f>IFERROR(IF(COUNTA(A474,C474:N474)=0,"",IF(A474="","Missing transaction date",IF(C474="","Missing scenario",IF(D474="","Missing department",IF(E474="","Missing P&amp;L section",IF(F474="","Missing P&amp;L line",IF(ISBLANK(I474),"Missing amount",IF(I474=0,"Zero amount",IF(OR(A474&lt;DATE(2026,1,1),A474&gt;DATE(2026,12,31)),"Date outside 2026",IF(AND(K474&lt;&gt;"",COUNTIF($K$7:$K$506,K474)&gt;1),"Duplicate source reference","OK")))))))))),"")</f>
        <v/>
      </c>
    </row>
    <row r="475">
      <c r="A475" s="73" t="n"/>
      <c r="B475" s="71">
        <f>IFERROR(IF(A475="","",A475-DAY(A475)+1),"")</f>
        <v/>
      </c>
      <c r="C475" s="41" t="n"/>
      <c r="D475" s="41" t="n"/>
      <c r="E475" s="41" t="n"/>
      <c r="F475" s="41" t="n"/>
      <c r="G475" s="41" t="n"/>
      <c r="H475" s="41" t="n"/>
      <c r="I475" s="74" t="n"/>
      <c r="J475" s="41" t="n"/>
      <c r="K475" s="41" t="n"/>
      <c r="L475" s="41" t="n"/>
      <c r="M475" s="73" t="n"/>
      <c r="N475" s="41" t="n"/>
      <c r="O475" s="39">
        <f>IFERROR(IF(COUNTA(A475,C475:N475)=0,"",IF(A475="","Missing transaction date",IF(C475="","Missing scenario",IF(D475="","Missing department",IF(E475="","Missing P&amp;L section",IF(F475="","Missing P&amp;L line",IF(ISBLANK(I475),"Missing amount",IF(I475=0,"Zero amount",IF(OR(A475&lt;DATE(2026,1,1),A475&gt;DATE(2026,12,31)),"Date outside 2026",IF(AND(K475&lt;&gt;"",COUNTIF($K$7:$K$506,K475)&gt;1),"Duplicate source reference","OK")))))))))),"")</f>
        <v/>
      </c>
    </row>
    <row r="476">
      <c r="A476" s="73" t="n"/>
      <c r="B476" s="71">
        <f>IFERROR(IF(A476="","",A476-DAY(A476)+1),"")</f>
        <v/>
      </c>
      <c r="C476" s="41" t="n"/>
      <c r="D476" s="41" t="n"/>
      <c r="E476" s="41" t="n"/>
      <c r="F476" s="41" t="n"/>
      <c r="G476" s="41" t="n"/>
      <c r="H476" s="41" t="n"/>
      <c r="I476" s="74" t="n"/>
      <c r="J476" s="41" t="n"/>
      <c r="K476" s="41" t="n"/>
      <c r="L476" s="41" t="n"/>
      <c r="M476" s="73" t="n"/>
      <c r="N476" s="41" t="n"/>
      <c r="O476" s="39">
        <f>IFERROR(IF(COUNTA(A476,C476:N476)=0,"",IF(A476="","Missing transaction date",IF(C476="","Missing scenario",IF(D476="","Missing department",IF(E476="","Missing P&amp;L section",IF(F476="","Missing P&amp;L line",IF(ISBLANK(I476),"Missing amount",IF(I476=0,"Zero amount",IF(OR(A476&lt;DATE(2026,1,1),A476&gt;DATE(2026,12,31)),"Date outside 2026",IF(AND(K476&lt;&gt;"",COUNTIF($K$7:$K$506,K476)&gt;1),"Duplicate source reference","OK")))))))))),"")</f>
        <v/>
      </c>
    </row>
    <row r="477">
      <c r="A477" s="73" t="n"/>
      <c r="B477" s="71">
        <f>IFERROR(IF(A477="","",A477-DAY(A477)+1),"")</f>
        <v/>
      </c>
      <c r="C477" s="41" t="n"/>
      <c r="D477" s="41" t="n"/>
      <c r="E477" s="41" t="n"/>
      <c r="F477" s="41" t="n"/>
      <c r="G477" s="41" t="n"/>
      <c r="H477" s="41" t="n"/>
      <c r="I477" s="74" t="n"/>
      <c r="J477" s="41" t="n"/>
      <c r="K477" s="41" t="n"/>
      <c r="L477" s="41" t="n"/>
      <c r="M477" s="73" t="n"/>
      <c r="N477" s="41" t="n"/>
      <c r="O477" s="39">
        <f>IFERROR(IF(COUNTA(A477,C477:N477)=0,"",IF(A477="","Missing transaction date",IF(C477="","Missing scenario",IF(D477="","Missing department",IF(E477="","Missing P&amp;L section",IF(F477="","Missing P&amp;L line",IF(ISBLANK(I477),"Missing amount",IF(I477=0,"Zero amount",IF(OR(A477&lt;DATE(2026,1,1),A477&gt;DATE(2026,12,31)),"Date outside 2026",IF(AND(K477&lt;&gt;"",COUNTIF($K$7:$K$506,K477)&gt;1),"Duplicate source reference","OK")))))))))),"")</f>
        <v/>
      </c>
    </row>
    <row r="478">
      <c r="A478" s="73" t="n"/>
      <c r="B478" s="71">
        <f>IFERROR(IF(A478="","",A478-DAY(A478)+1),"")</f>
        <v/>
      </c>
      <c r="C478" s="41" t="n"/>
      <c r="D478" s="41" t="n"/>
      <c r="E478" s="41" t="n"/>
      <c r="F478" s="41" t="n"/>
      <c r="G478" s="41" t="n"/>
      <c r="H478" s="41" t="n"/>
      <c r="I478" s="74" t="n"/>
      <c r="J478" s="41" t="n"/>
      <c r="K478" s="41" t="n"/>
      <c r="L478" s="41" t="n"/>
      <c r="M478" s="73" t="n"/>
      <c r="N478" s="41" t="n"/>
      <c r="O478" s="39">
        <f>IFERROR(IF(COUNTA(A478,C478:N478)=0,"",IF(A478="","Missing transaction date",IF(C478="","Missing scenario",IF(D478="","Missing department",IF(E478="","Missing P&amp;L section",IF(F478="","Missing P&amp;L line",IF(ISBLANK(I478),"Missing amount",IF(I478=0,"Zero amount",IF(OR(A478&lt;DATE(2026,1,1),A478&gt;DATE(2026,12,31)),"Date outside 2026",IF(AND(K478&lt;&gt;"",COUNTIF($K$7:$K$506,K478)&gt;1),"Duplicate source reference","OK")))))))))),"")</f>
        <v/>
      </c>
    </row>
    <row r="479">
      <c r="A479" s="73" t="n"/>
      <c r="B479" s="71">
        <f>IFERROR(IF(A479="","",A479-DAY(A479)+1),"")</f>
        <v/>
      </c>
      <c r="C479" s="41" t="n"/>
      <c r="D479" s="41" t="n"/>
      <c r="E479" s="41" t="n"/>
      <c r="F479" s="41" t="n"/>
      <c r="G479" s="41" t="n"/>
      <c r="H479" s="41" t="n"/>
      <c r="I479" s="74" t="n"/>
      <c r="J479" s="41" t="n"/>
      <c r="K479" s="41" t="n"/>
      <c r="L479" s="41" t="n"/>
      <c r="M479" s="73" t="n"/>
      <c r="N479" s="41" t="n"/>
      <c r="O479" s="39">
        <f>IFERROR(IF(COUNTA(A479,C479:N479)=0,"",IF(A479="","Missing transaction date",IF(C479="","Missing scenario",IF(D479="","Missing department",IF(E479="","Missing P&amp;L section",IF(F479="","Missing P&amp;L line",IF(ISBLANK(I479),"Missing amount",IF(I479=0,"Zero amount",IF(OR(A479&lt;DATE(2026,1,1),A479&gt;DATE(2026,12,31)),"Date outside 2026",IF(AND(K479&lt;&gt;"",COUNTIF($K$7:$K$506,K479)&gt;1),"Duplicate source reference","OK")))))))))),"")</f>
        <v/>
      </c>
    </row>
    <row r="480">
      <c r="A480" s="73" t="n"/>
      <c r="B480" s="71">
        <f>IFERROR(IF(A480="","",A480-DAY(A480)+1),"")</f>
        <v/>
      </c>
      <c r="C480" s="41" t="n"/>
      <c r="D480" s="41" t="n"/>
      <c r="E480" s="41" t="n"/>
      <c r="F480" s="41" t="n"/>
      <c r="G480" s="41" t="n"/>
      <c r="H480" s="41" t="n"/>
      <c r="I480" s="74" t="n"/>
      <c r="J480" s="41" t="n"/>
      <c r="K480" s="41" t="n"/>
      <c r="L480" s="41" t="n"/>
      <c r="M480" s="73" t="n"/>
      <c r="N480" s="41" t="n"/>
      <c r="O480" s="39">
        <f>IFERROR(IF(COUNTA(A480,C480:N480)=0,"",IF(A480="","Missing transaction date",IF(C480="","Missing scenario",IF(D480="","Missing department",IF(E480="","Missing P&amp;L section",IF(F480="","Missing P&amp;L line",IF(ISBLANK(I480),"Missing amount",IF(I480=0,"Zero amount",IF(OR(A480&lt;DATE(2026,1,1),A480&gt;DATE(2026,12,31)),"Date outside 2026",IF(AND(K480&lt;&gt;"",COUNTIF($K$7:$K$506,K480)&gt;1),"Duplicate source reference","OK")))))))))),"")</f>
        <v/>
      </c>
    </row>
    <row r="481">
      <c r="A481" s="73" t="n"/>
      <c r="B481" s="71">
        <f>IFERROR(IF(A481="","",A481-DAY(A481)+1),"")</f>
        <v/>
      </c>
      <c r="C481" s="41" t="n"/>
      <c r="D481" s="41" t="n"/>
      <c r="E481" s="41" t="n"/>
      <c r="F481" s="41" t="n"/>
      <c r="G481" s="41" t="n"/>
      <c r="H481" s="41" t="n"/>
      <c r="I481" s="74" t="n"/>
      <c r="J481" s="41" t="n"/>
      <c r="K481" s="41" t="n"/>
      <c r="L481" s="41" t="n"/>
      <c r="M481" s="73" t="n"/>
      <c r="N481" s="41" t="n"/>
      <c r="O481" s="39">
        <f>IFERROR(IF(COUNTA(A481,C481:N481)=0,"",IF(A481="","Missing transaction date",IF(C481="","Missing scenario",IF(D481="","Missing department",IF(E481="","Missing P&amp;L section",IF(F481="","Missing P&amp;L line",IF(ISBLANK(I481),"Missing amount",IF(I481=0,"Zero amount",IF(OR(A481&lt;DATE(2026,1,1),A481&gt;DATE(2026,12,31)),"Date outside 2026",IF(AND(K481&lt;&gt;"",COUNTIF($K$7:$K$506,K481)&gt;1),"Duplicate source reference","OK")))))))))),"")</f>
        <v/>
      </c>
    </row>
    <row r="482">
      <c r="A482" s="73" t="n"/>
      <c r="B482" s="71">
        <f>IFERROR(IF(A482="","",A482-DAY(A482)+1),"")</f>
        <v/>
      </c>
      <c r="C482" s="41" t="n"/>
      <c r="D482" s="41" t="n"/>
      <c r="E482" s="41" t="n"/>
      <c r="F482" s="41" t="n"/>
      <c r="G482" s="41" t="n"/>
      <c r="H482" s="41" t="n"/>
      <c r="I482" s="74" t="n"/>
      <c r="J482" s="41" t="n"/>
      <c r="K482" s="41" t="n"/>
      <c r="L482" s="41" t="n"/>
      <c r="M482" s="73" t="n"/>
      <c r="N482" s="41" t="n"/>
      <c r="O482" s="39">
        <f>IFERROR(IF(COUNTA(A482,C482:N482)=0,"",IF(A482="","Missing transaction date",IF(C482="","Missing scenario",IF(D482="","Missing department",IF(E482="","Missing P&amp;L section",IF(F482="","Missing P&amp;L line",IF(ISBLANK(I482),"Missing amount",IF(I482=0,"Zero amount",IF(OR(A482&lt;DATE(2026,1,1),A482&gt;DATE(2026,12,31)),"Date outside 2026",IF(AND(K482&lt;&gt;"",COUNTIF($K$7:$K$506,K482)&gt;1),"Duplicate source reference","OK")))))))))),"")</f>
        <v/>
      </c>
    </row>
    <row r="483">
      <c r="A483" s="73" t="n"/>
      <c r="B483" s="71">
        <f>IFERROR(IF(A483="","",A483-DAY(A483)+1),"")</f>
        <v/>
      </c>
      <c r="C483" s="41" t="n"/>
      <c r="D483" s="41" t="n"/>
      <c r="E483" s="41" t="n"/>
      <c r="F483" s="41" t="n"/>
      <c r="G483" s="41" t="n"/>
      <c r="H483" s="41" t="n"/>
      <c r="I483" s="74" t="n"/>
      <c r="J483" s="41" t="n"/>
      <c r="K483" s="41" t="n"/>
      <c r="L483" s="41" t="n"/>
      <c r="M483" s="73" t="n"/>
      <c r="N483" s="41" t="n"/>
      <c r="O483" s="39">
        <f>IFERROR(IF(COUNTA(A483,C483:N483)=0,"",IF(A483="","Missing transaction date",IF(C483="","Missing scenario",IF(D483="","Missing department",IF(E483="","Missing P&amp;L section",IF(F483="","Missing P&amp;L line",IF(ISBLANK(I483),"Missing amount",IF(I483=0,"Zero amount",IF(OR(A483&lt;DATE(2026,1,1),A483&gt;DATE(2026,12,31)),"Date outside 2026",IF(AND(K483&lt;&gt;"",COUNTIF($K$7:$K$506,K483)&gt;1),"Duplicate source reference","OK")))))))))),"")</f>
        <v/>
      </c>
    </row>
    <row r="484">
      <c r="A484" s="73" t="n"/>
      <c r="B484" s="71">
        <f>IFERROR(IF(A484="","",A484-DAY(A484)+1),"")</f>
        <v/>
      </c>
      <c r="C484" s="41" t="n"/>
      <c r="D484" s="41" t="n"/>
      <c r="E484" s="41" t="n"/>
      <c r="F484" s="41" t="n"/>
      <c r="G484" s="41" t="n"/>
      <c r="H484" s="41" t="n"/>
      <c r="I484" s="74" t="n"/>
      <c r="J484" s="41" t="n"/>
      <c r="K484" s="41" t="n"/>
      <c r="L484" s="41" t="n"/>
      <c r="M484" s="73" t="n"/>
      <c r="N484" s="41" t="n"/>
      <c r="O484" s="39">
        <f>IFERROR(IF(COUNTA(A484,C484:N484)=0,"",IF(A484="","Missing transaction date",IF(C484="","Missing scenario",IF(D484="","Missing department",IF(E484="","Missing P&amp;L section",IF(F484="","Missing P&amp;L line",IF(ISBLANK(I484),"Missing amount",IF(I484=0,"Zero amount",IF(OR(A484&lt;DATE(2026,1,1),A484&gt;DATE(2026,12,31)),"Date outside 2026",IF(AND(K484&lt;&gt;"",COUNTIF($K$7:$K$506,K484)&gt;1),"Duplicate source reference","OK")))))))))),"")</f>
        <v/>
      </c>
    </row>
    <row r="485">
      <c r="A485" s="73" t="n"/>
      <c r="B485" s="71">
        <f>IFERROR(IF(A485="","",A485-DAY(A485)+1),"")</f>
        <v/>
      </c>
      <c r="C485" s="41" t="n"/>
      <c r="D485" s="41" t="n"/>
      <c r="E485" s="41" t="n"/>
      <c r="F485" s="41" t="n"/>
      <c r="G485" s="41" t="n"/>
      <c r="H485" s="41" t="n"/>
      <c r="I485" s="74" t="n"/>
      <c r="J485" s="41" t="n"/>
      <c r="K485" s="41" t="n"/>
      <c r="L485" s="41" t="n"/>
      <c r="M485" s="73" t="n"/>
      <c r="N485" s="41" t="n"/>
      <c r="O485" s="39">
        <f>IFERROR(IF(COUNTA(A485,C485:N485)=0,"",IF(A485="","Missing transaction date",IF(C485="","Missing scenario",IF(D485="","Missing department",IF(E485="","Missing P&amp;L section",IF(F485="","Missing P&amp;L line",IF(ISBLANK(I485),"Missing amount",IF(I485=0,"Zero amount",IF(OR(A485&lt;DATE(2026,1,1),A485&gt;DATE(2026,12,31)),"Date outside 2026",IF(AND(K485&lt;&gt;"",COUNTIF($K$7:$K$506,K485)&gt;1),"Duplicate source reference","OK")))))))))),"")</f>
        <v/>
      </c>
    </row>
    <row r="486">
      <c r="A486" s="73" t="n"/>
      <c r="B486" s="71">
        <f>IFERROR(IF(A486="","",A486-DAY(A486)+1),"")</f>
        <v/>
      </c>
      <c r="C486" s="41" t="n"/>
      <c r="D486" s="41" t="n"/>
      <c r="E486" s="41" t="n"/>
      <c r="F486" s="41" t="n"/>
      <c r="G486" s="41" t="n"/>
      <c r="H486" s="41" t="n"/>
      <c r="I486" s="74" t="n"/>
      <c r="J486" s="41" t="n"/>
      <c r="K486" s="41" t="n"/>
      <c r="L486" s="41" t="n"/>
      <c r="M486" s="73" t="n"/>
      <c r="N486" s="41" t="n"/>
      <c r="O486" s="39">
        <f>IFERROR(IF(COUNTA(A486,C486:N486)=0,"",IF(A486="","Missing transaction date",IF(C486="","Missing scenario",IF(D486="","Missing department",IF(E486="","Missing P&amp;L section",IF(F486="","Missing P&amp;L line",IF(ISBLANK(I486),"Missing amount",IF(I486=0,"Zero amount",IF(OR(A486&lt;DATE(2026,1,1),A486&gt;DATE(2026,12,31)),"Date outside 2026",IF(AND(K486&lt;&gt;"",COUNTIF($K$7:$K$506,K486)&gt;1),"Duplicate source reference","OK")))))))))),"")</f>
        <v/>
      </c>
    </row>
    <row r="487">
      <c r="A487" s="73" t="n"/>
      <c r="B487" s="71">
        <f>IFERROR(IF(A487="","",A487-DAY(A487)+1),"")</f>
        <v/>
      </c>
      <c r="C487" s="41" t="n"/>
      <c r="D487" s="41" t="n"/>
      <c r="E487" s="41" t="n"/>
      <c r="F487" s="41" t="n"/>
      <c r="G487" s="41" t="n"/>
      <c r="H487" s="41" t="n"/>
      <c r="I487" s="74" t="n"/>
      <c r="J487" s="41" t="n"/>
      <c r="K487" s="41" t="n"/>
      <c r="L487" s="41" t="n"/>
      <c r="M487" s="73" t="n"/>
      <c r="N487" s="41" t="n"/>
      <c r="O487" s="39">
        <f>IFERROR(IF(COUNTA(A487,C487:N487)=0,"",IF(A487="","Missing transaction date",IF(C487="","Missing scenario",IF(D487="","Missing department",IF(E487="","Missing P&amp;L section",IF(F487="","Missing P&amp;L line",IF(ISBLANK(I487),"Missing amount",IF(I487=0,"Zero amount",IF(OR(A487&lt;DATE(2026,1,1),A487&gt;DATE(2026,12,31)),"Date outside 2026",IF(AND(K487&lt;&gt;"",COUNTIF($K$7:$K$506,K487)&gt;1),"Duplicate source reference","OK")))))))))),"")</f>
        <v/>
      </c>
    </row>
    <row r="488">
      <c r="A488" s="73" t="n"/>
      <c r="B488" s="71">
        <f>IFERROR(IF(A488="","",A488-DAY(A488)+1),"")</f>
        <v/>
      </c>
      <c r="C488" s="41" t="n"/>
      <c r="D488" s="41" t="n"/>
      <c r="E488" s="41" t="n"/>
      <c r="F488" s="41" t="n"/>
      <c r="G488" s="41" t="n"/>
      <c r="H488" s="41" t="n"/>
      <c r="I488" s="74" t="n"/>
      <c r="J488" s="41" t="n"/>
      <c r="K488" s="41" t="n"/>
      <c r="L488" s="41" t="n"/>
      <c r="M488" s="73" t="n"/>
      <c r="N488" s="41" t="n"/>
      <c r="O488" s="39">
        <f>IFERROR(IF(COUNTA(A488,C488:N488)=0,"",IF(A488="","Missing transaction date",IF(C488="","Missing scenario",IF(D488="","Missing department",IF(E488="","Missing P&amp;L section",IF(F488="","Missing P&amp;L line",IF(ISBLANK(I488),"Missing amount",IF(I488=0,"Zero amount",IF(OR(A488&lt;DATE(2026,1,1),A488&gt;DATE(2026,12,31)),"Date outside 2026",IF(AND(K488&lt;&gt;"",COUNTIF($K$7:$K$506,K488)&gt;1),"Duplicate source reference","OK")))))))))),"")</f>
        <v/>
      </c>
    </row>
    <row r="489">
      <c r="A489" s="73" t="n"/>
      <c r="B489" s="71">
        <f>IFERROR(IF(A489="","",A489-DAY(A489)+1),"")</f>
        <v/>
      </c>
      <c r="C489" s="41" t="n"/>
      <c r="D489" s="41" t="n"/>
      <c r="E489" s="41" t="n"/>
      <c r="F489" s="41" t="n"/>
      <c r="G489" s="41" t="n"/>
      <c r="H489" s="41" t="n"/>
      <c r="I489" s="74" t="n"/>
      <c r="J489" s="41" t="n"/>
      <c r="K489" s="41" t="n"/>
      <c r="L489" s="41" t="n"/>
      <c r="M489" s="73" t="n"/>
      <c r="N489" s="41" t="n"/>
      <c r="O489" s="39">
        <f>IFERROR(IF(COUNTA(A489,C489:N489)=0,"",IF(A489="","Missing transaction date",IF(C489="","Missing scenario",IF(D489="","Missing department",IF(E489="","Missing P&amp;L section",IF(F489="","Missing P&amp;L line",IF(ISBLANK(I489),"Missing amount",IF(I489=0,"Zero amount",IF(OR(A489&lt;DATE(2026,1,1),A489&gt;DATE(2026,12,31)),"Date outside 2026",IF(AND(K489&lt;&gt;"",COUNTIF($K$7:$K$506,K489)&gt;1),"Duplicate source reference","OK")))))))))),"")</f>
        <v/>
      </c>
    </row>
    <row r="490">
      <c r="A490" s="73" t="n"/>
      <c r="B490" s="71">
        <f>IFERROR(IF(A490="","",A490-DAY(A490)+1),"")</f>
        <v/>
      </c>
      <c r="C490" s="41" t="n"/>
      <c r="D490" s="41" t="n"/>
      <c r="E490" s="41" t="n"/>
      <c r="F490" s="41" t="n"/>
      <c r="G490" s="41" t="n"/>
      <c r="H490" s="41" t="n"/>
      <c r="I490" s="74" t="n"/>
      <c r="J490" s="41" t="n"/>
      <c r="K490" s="41" t="n"/>
      <c r="L490" s="41" t="n"/>
      <c r="M490" s="73" t="n"/>
      <c r="N490" s="41" t="n"/>
      <c r="O490" s="39">
        <f>IFERROR(IF(COUNTA(A490,C490:N490)=0,"",IF(A490="","Missing transaction date",IF(C490="","Missing scenario",IF(D490="","Missing department",IF(E490="","Missing P&amp;L section",IF(F490="","Missing P&amp;L line",IF(ISBLANK(I490),"Missing amount",IF(I490=0,"Zero amount",IF(OR(A490&lt;DATE(2026,1,1),A490&gt;DATE(2026,12,31)),"Date outside 2026",IF(AND(K490&lt;&gt;"",COUNTIF($K$7:$K$506,K490)&gt;1),"Duplicate source reference","OK")))))))))),"")</f>
        <v/>
      </c>
    </row>
    <row r="491">
      <c r="A491" s="73" t="n"/>
      <c r="B491" s="71">
        <f>IFERROR(IF(A491="","",A491-DAY(A491)+1),"")</f>
        <v/>
      </c>
      <c r="C491" s="41" t="n"/>
      <c r="D491" s="41" t="n"/>
      <c r="E491" s="41" t="n"/>
      <c r="F491" s="41" t="n"/>
      <c r="G491" s="41" t="n"/>
      <c r="H491" s="41" t="n"/>
      <c r="I491" s="74" t="n"/>
      <c r="J491" s="41" t="n"/>
      <c r="K491" s="41" t="n"/>
      <c r="L491" s="41" t="n"/>
      <c r="M491" s="73" t="n"/>
      <c r="N491" s="41" t="n"/>
      <c r="O491" s="39">
        <f>IFERROR(IF(COUNTA(A491,C491:N491)=0,"",IF(A491="","Missing transaction date",IF(C491="","Missing scenario",IF(D491="","Missing department",IF(E491="","Missing P&amp;L section",IF(F491="","Missing P&amp;L line",IF(ISBLANK(I491),"Missing amount",IF(I491=0,"Zero amount",IF(OR(A491&lt;DATE(2026,1,1),A491&gt;DATE(2026,12,31)),"Date outside 2026",IF(AND(K491&lt;&gt;"",COUNTIF($K$7:$K$506,K491)&gt;1),"Duplicate source reference","OK")))))))))),"")</f>
        <v/>
      </c>
    </row>
    <row r="492">
      <c r="A492" s="73" t="n"/>
      <c r="B492" s="71">
        <f>IFERROR(IF(A492="","",A492-DAY(A492)+1),"")</f>
        <v/>
      </c>
      <c r="C492" s="41" t="n"/>
      <c r="D492" s="41" t="n"/>
      <c r="E492" s="41" t="n"/>
      <c r="F492" s="41" t="n"/>
      <c r="G492" s="41" t="n"/>
      <c r="H492" s="41" t="n"/>
      <c r="I492" s="74" t="n"/>
      <c r="J492" s="41" t="n"/>
      <c r="K492" s="41" t="n"/>
      <c r="L492" s="41" t="n"/>
      <c r="M492" s="73" t="n"/>
      <c r="N492" s="41" t="n"/>
      <c r="O492" s="39">
        <f>IFERROR(IF(COUNTA(A492,C492:N492)=0,"",IF(A492="","Missing transaction date",IF(C492="","Missing scenario",IF(D492="","Missing department",IF(E492="","Missing P&amp;L section",IF(F492="","Missing P&amp;L line",IF(ISBLANK(I492),"Missing amount",IF(I492=0,"Zero amount",IF(OR(A492&lt;DATE(2026,1,1),A492&gt;DATE(2026,12,31)),"Date outside 2026",IF(AND(K492&lt;&gt;"",COUNTIF($K$7:$K$506,K492)&gt;1),"Duplicate source reference","OK")))))))))),"")</f>
        <v/>
      </c>
    </row>
    <row r="493">
      <c r="A493" s="73" t="n"/>
      <c r="B493" s="71">
        <f>IFERROR(IF(A493="","",A493-DAY(A493)+1),"")</f>
        <v/>
      </c>
      <c r="C493" s="41" t="n"/>
      <c r="D493" s="41" t="n"/>
      <c r="E493" s="41" t="n"/>
      <c r="F493" s="41" t="n"/>
      <c r="G493" s="41" t="n"/>
      <c r="H493" s="41" t="n"/>
      <c r="I493" s="74" t="n"/>
      <c r="J493" s="41" t="n"/>
      <c r="K493" s="41" t="n"/>
      <c r="L493" s="41" t="n"/>
      <c r="M493" s="73" t="n"/>
      <c r="N493" s="41" t="n"/>
      <c r="O493" s="39">
        <f>IFERROR(IF(COUNTA(A493,C493:N493)=0,"",IF(A493="","Missing transaction date",IF(C493="","Missing scenario",IF(D493="","Missing department",IF(E493="","Missing P&amp;L section",IF(F493="","Missing P&amp;L line",IF(ISBLANK(I493),"Missing amount",IF(I493=0,"Zero amount",IF(OR(A493&lt;DATE(2026,1,1),A493&gt;DATE(2026,12,31)),"Date outside 2026",IF(AND(K493&lt;&gt;"",COUNTIF($K$7:$K$506,K493)&gt;1),"Duplicate source reference","OK")))))))))),"")</f>
        <v/>
      </c>
    </row>
    <row r="494">
      <c r="A494" s="73" t="n"/>
      <c r="B494" s="71">
        <f>IFERROR(IF(A494="","",A494-DAY(A494)+1),"")</f>
        <v/>
      </c>
      <c r="C494" s="41" t="n"/>
      <c r="D494" s="41" t="n"/>
      <c r="E494" s="41" t="n"/>
      <c r="F494" s="41" t="n"/>
      <c r="G494" s="41" t="n"/>
      <c r="H494" s="41" t="n"/>
      <c r="I494" s="74" t="n"/>
      <c r="J494" s="41" t="n"/>
      <c r="K494" s="41" t="n"/>
      <c r="L494" s="41" t="n"/>
      <c r="M494" s="73" t="n"/>
      <c r="N494" s="41" t="n"/>
      <c r="O494" s="39">
        <f>IFERROR(IF(COUNTA(A494,C494:N494)=0,"",IF(A494="","Missing transaction date",IF(C494="","Missing scenario",IF(D494="","Missing department",IF(E494="","Missing P&amp;L section",IF(F494="","Missing P&amp;L line",IF(ISBLANK(I494),"Missing amount",IF(I494=0,"Zero amount",IF(OR(A494&lt;DATE(2026,1,1),A494&gt;DATE(2026,12,31)),"Date outside 2026",IF(AND(K494&lt;&gt;"",COUNTIF($K$7:$K$506,K494)&gt;1),"Duplicate source reference","OK")))))))))),"")</f>
        <v/>
      </c>
    </row>
    <row r="495">
      <c r="A495" s="73" t="n"/>
      <c r="B495" s="71">
        <f>IFERROR(IF(A495="","",A495-DAY(A495)+1),"")</f>
        <v/>
      </c>
      <c r="C495" s="41" t="n"/>
      <c r="D495" s="41" t="n"/>
      <c r="E495" s="41" t="n"/>
      <c r="F495" s="41" t="n"/>
      <c r="G495" s="41" t="n"/>
      <c r="H495" s="41" t="n"/>
      <c r="I495" s="74" t="n"/>
      <c r="J495" s="41" t="n"/>
      <c r="K495" s="41" t="n"/>
      <c r="L495" s="41" t="n"/>
      <c r="M495" s="73" t="n"/>
      <c r="N495" s="41" t="n"/>
      <c r="O495" s="39">
        <f>IFERROR(IF(COUNTA(A495,C495:N495)=0,"",IF(A495="","Missing transaction date",IF(C495="","Missing scenario",IF(D495="","Missing department",IF(E495="","Missing P&amp;L section",IF(F495="","Missing P&amp;L line",IF(ISBLANK(I495),"Missing amount",IF(I495=0,"Zero amount",IF(OR(A495&lt;DATE(2026,1,1),A495&gt;DATE(2026,12,31)),"Date outside 2026",IF(AND(K495&lt;&gt;"",COUNTIF($K$7:$K$506,K495)&gt;1),"Duplicate source reference","OK")))))))))),"")</f>
        <v/>
      </c>
    </row>
    <row r="496">
      <c r="A496" s="73" t="n"/>
      <c r="B496" s="71">
        <f>IFERROR(IF(A496="","",A496-DAY(A496)+1),"")</f>
        <v/>
      </c>
      <c r="C496" s="41" t="n"/>
      <c r="D496" s="41" t="n"/>
      <c r="E496" s="41" t="n"/>
      <c r="F496" s="41" t="n"/>
      <c r="G496" s="41" t="n"/>
      <c r="H496" s="41" t="n"/>
      <c r="I496" s="74" t="n"/>
      <c r="J496" s="41" t="n"/>
      <c r="K496" s="41" t="n"/>
      <c r="L496" s="41" t="n"/>
      <c r="M496" s="73" t="n"/>
      <c r="N496" s="41" t="n"/>
      <c r="O496" s="39">
        <f>IFERROR(IF(COUNTA(A496,C496:N496)=0,"",IF(A496="","Missing transaction date",IF(C496="","Missing scenario",IF(D496="","Missing department",IF(E496="","Missing P&amp;L section",IF(F496="","Missing P&amp;L line",IF(ISBLANK(I496),"Missing amount",IF(I496=0,"Zero amount",IF(OR(A496&lt;DATE(2026,1,1),A496&gt;DATE(2026,12,31)),"Date outside 2026",IF(AND(K496&lt;&gt;"",COUNTIF($K$7:$K$506,K496)&gt;1),"Duplicate source reference","OK")))))))))),"")</f>
        <v/>
      </c>
    </row>
    <row r="497">
      <c r="A497" s="73" t="n"/>
      <c r="B497" s="71">
        <f>IFERROR(IF(A497="","",A497-DAY(A497)+1),"")</f>
        <v/>
      </c>
      <c r="C497" s="41" t="n"/>
      <c r="D497" s="41" t="n"/>
      <c r="E497" s="41" t="n"/>
      <c r="F497" s="41" t="n"/>
      <c r="G497" s="41" t="n"/>
      <c r="H497" s="41" t="n"/>
      <c r="I497" s="74" t="n"/>
      <c r="J497" s="41" t="n"/>
      <c r="K497" s="41" t="n"/>
      <c r="L497" s="41" t="n"/>
      <c r="M497" s="73" t="n"/>
      <c r="N497" s="41" t="n"/>
      <c r="O497" s="39">
        <f>IFERROR(IF(COUNTA(A497,C497:N497)=0,"",IF(A497="","Missing transaction date",IF(C497="","Missing scenario",IF(D497="","Missing department",IF(E497="","Missing P&amp;L section",IF(F497="","Missing P&amp;L line",IF(ISBLANK(I497),"Missing amount",IF(I497=0,"Zero amount",IF(OR(A497&lt;DATE(2026,1,1),A497&gt;DATE(2026,12,31)),"Date outside 2026",IF(AND(K497&lt;&gt;"",COUNTIF($K$7:$K$506,K497)&gt;1),"Duplicate source reference","OK")))))))))),"")</f>
        <v/>
      </c>
    </row>
    <row r="498">
      <c r="A498" s="73" t="n"/>
      <c r="B498" s="71">
        <f>IFERROR(IF(A498="","",A498-DAY(A498)+1),"")</f>
        <v/>
      </c>
      <c r="C498" s="41" t="n"/>
      <c r="D498" s="41" t="n"/>
      <c r="E498" s="41" t="n"/>
      <c r="F498" s="41" t="n"/>
      <c r="G498" s="41" t="n"/>
      <c r="H498" s="41" t="n"/>
      <c r="I498" s="74" t="n"/>
      <c r="J498" s="41" t="n"/>
      <c r="K498" s="41" t="n"/>
      <c r="L498" s="41" t="n"/>
      <c r="M498" s="73" t="n"/>
      <c r="N498" s="41" t="n"/>
      <c r="O498" s="39">
        <f>IFERROR(IF(COUNTA(A498,C498:N498)=0,"",IF(A498="","Missing transaction date",IF(C498="","Missing scenario",IF(D498="","Missing department",IF(E498="","Missing P&amp;L section",IF(F498="","Missing P&amp;L line",IF(ISBLANK(I498),"Missing amount",IF(I498=0,"Zero amount",IF(OR(A498&lt;DATE(2026,1,1),A498&gt;DATE(2026,12,31)),"Date outside 2026",IF(AND(K498&lt;&gt;"",COUNTIF($K$7:$K$506,K498)&gt;1),"Duplicate source reference","OK")))))))))),"")</f>
        <v/>
      </c>
    </row>
    <row r="499">
      <c r="A499" s="73" t="n"/>
      <c r="B499" s="71">
        <f>IFERROR(IF(A499="","",A499-DAY(A499)+1),"")</f>
        <v/>
      </c>
      <c r="C499" s="41" t="n"/>
      <c r="D499" s="41" t="n"/>
      <c r="E499" s="41" t="n"/>
      <c r="F499" s="41" t="n"/>
      <c r="G499" s="41" t="n"/>
      <c r="H499" s="41" t="n"/>
      <c r="I499" s="74" t="n"/>
      <c r="J499" s="41" t="n"/>
      <c r="K499" s="41" t="n"/>
      <c r="L499" s="41" t="n"/>
      <c r="M499" s="73" t="n"/>
      <c r="N499" s="41" t="n"/>
      <c r="O499" s="39">
        <f>IFERROR(IF(COUNTA(A499,C499:N499)=0,"",IF(A499="","Missing transaction date",IF(C499="","Missing scenario",IF(D499="","Missing department",IF(E499="","Missing P&amp;L section",IF(F499="","Missing P&amp;L line",IF(ISBLANK(I499),"Missing amount",IF(I499=0,"Zero amount",IF(OR(A499&lt;DATE(2026,1,1),A499&gt;DATE(2026,12,31)),"Date outside 2026",IF(AND(K499&lt;&gt;"",COUNTIF($K$7:$K$506,K499)&gt;1),"Duplicate source reference","OK")))))))))),"")</f>
        <v/>
      </c>
    </row>
    <row r="500">
      <c r="A500" s="73" t="n"/>
      <c r="B500" s="71">
        <f>IFERROR(IF(A500="","",A500-DAY(A500)+1),"")</f>
        <v/>
      </c>
      <c r="C500" s="41" t="n"/>
      <c r="D500" s="41" t="n"/>
      <c r="E500" s="41" t="n"/>
      <c r="F500" s="41" t="n"/>
      <c r="G500" s="41" t="n"/>
      <c r="H500" s="41" t="n"/>
      <c r="I500" s="74" t="n"/>
      <c r="J500" s="41" t="n"/>
      <c r="K500" s="41" t="n"/>
      <c r="L500" s="41" t="n"/>
      <c r="M500" s="73" t="n"/>
      <c r="N500" s="41" t="n"/>
      <c r="O500" s="39">
        <f>IFERROR(IF(COUNTA(A500,C500:N500)=0,"",IF(A500="","Missing transaction date",IF(C500="","Missing scenario",IF(D500="","Missing department",IF(E500="","Missing P&amp;L section",IF(F500="","Missing P&amp;L line",IF(ISBLANK(I500),"Missing amount",IF(I500=0,"Zero amount",IF(OR(A500&lt;DATE(2026,1,1),A500&gt;DATE(2026,12,31)),"Date outside 2026",IF(AND(K500&lt;&gt;"",COUNTIF($K$7:$K$506,K500)&gt;1),"Duplicate source reference","OK")))))))))),"")</f>
        <v/>
      </c>
    </row>
    <row r="501">
      <c r="A501" s="73" t="n"/>
      <c r="B501" s="71">
        <f>IFERROR(IF(A501="","",A501-DAY(A501)+1),"")</f>
        <v/>
      </c>
      <c r="C501" s="41" t="n"/>
      <c r="D501" s="41" t="n"/>
      <c r="E501" s="41" t="n"/>
      <c r="F501" s="41" t="n"/>
      <c r="G501" s="41" t="n"/>
      <c r="H501" s="41" t="n"/>
      <c r="I501" s="74" t="n"/>
      <c r="J501" s="41" t="n"/>
      <c r="K501" s="41" t="n"/>
      <c r="L501" s="41" t="n"/>
      <c r="M501" s="73" t="n"/>
      <c r="N501" s="41" t="n"/>
      <c r="O501" s="39">
        <f>IFERROR(IF(COUNTA(A501,C501:N501)=0,"",IF(A501="","Missing transaction date",IF(C501="","Missing scenario",IF(D501="","Missing department",IF(E501="","Missing P&amp;L section",IF(F501="","Missing P&amp;L line",IF(ISBLANK(I501),"Missing amount",IF(I501=0,"Zero amount",IF(OR(A501&lt;DATE(2026,1,1),A501&gt;DATE(2026,12,31)),"Date outside 2026",IF(AND(K501&lt;&gt;"",COUNTIF($K$7:$K$506,K501)&gt;1),"Duplicate source reference","OK")))))))))),"")</f>
        <v/>
      </c>
    </row>
    <row r="502">
      <c r="A502" s="73" t="n"/>
      <c r="B502" s="71">
        <f>IFERROR(IF(A502="","",A502-DAY(A502)+1),"")</f>
        <v/>
      </c>
      <c r="C502" s="41" t="n"/>
      <c r="D502" s="41" t="n"/>
      <c r="E502" s="41" t="n"/>
      <c r="F502" s="41" t="n"/>
      <c r="G502" s="41" t="n"/>
      <c r="H502" s="41" t="n"/>
      <c r="I502" s="74" t="n"/>
      <c r="J502" s="41" t="n"/>
      <c r="K502" s="41" t="n"/>
      <c r="L502" s="41" t="n"/>
      <c r="M502" s="73" t="n"/>
      <c r="N502" s="41" t="n"/>
      <c r="O502" s="39">
        <f>IFERROR(IF(COUNTA(A502,C502:N502)=0,"",IF(A502="","Missing transaction date",IF(C502="","Missing scenario",IF(D502="","Missing department",IF(E502="","Missing P&amp;L section",IF(F502="","Missing P&amp;L line",IF(ISBLANK(I502),"Missing amount",IF(I502=0,"Zero amount",IF(OR(A502&lt;DATE(2026,1,1),A502&gt;DATE(2026,12,31)),"Date outside 2026",IF(AND(K502&lt;&gt;"",COUNTIF($K$7:$K$506,K502)&gt;1),"Duplicate source reference","OK")))))))))),"")</f>
        <v/>
      </c>
    </row>
    <row r="503">
      <c r="A503" s="73" t="n"/>
      <c r="B503" s="71">
        <f>IFERROR(IF(A503="","",A503-DAY(A503)+1),"")</f>
        <v/>
      </c>
      <c r="C503" s="41" t="n"/>
      <c r="D503" s="41" t="n"/>
      <c r="E503" s="41" t="n"/>
      <c r="F503" s="41" t="n"/>
      <c r="G503" s="41" t="n"/>
      <c r="H503" s="41" t="n"/>
      <c r="I503" s="74" t="n"/>
      <c r="J503" s="41" t="n"/>
      <c r="K503" s="41" t="n"/>
      <c r="L503" s="41" t="n"/>
      <c r="M503" s="73" t="n"/>
      <c r="N503" s="41" t="n"/>
      <c r="O503" s="39">
        <f>IFERROR(IF(COUNTA(A503,C503:N503)=0,"",IF(A503="","Missing transaction date",IF(C503="","Missing scenario",IF(D503="","Missing department",IF(E503="","Missing P&amp;L section",IF(F503="","Missing P&amp;L line",IF(ISBLANK(I503),"Missing amount",IF(I503=0,"Zero amount",IF(OR(A503&lt;DATE(2026,1,1),A503&gt;DATE(2026,12,31)),"Date outside 2026",IF(AND(K503&lt;&gt;"",COUNTIF($K$7:$K$506,K503)&gt;1),"Duplicate source reference","OK")))))))))),"")</f>
        <v/>
      </c>
    </row>
    <row r="504">
      <c r="A504" s="73" t="n"/>
      <c r="B504" s="71">
        <f>IFERROR(IF(A504="","",A504-DAY(A504)+1),"")</f>
        <v/>
      </c>
      <c r="C504" s="41" t="n"/>
      <c r="D504" s="41" t="n"/>
      <c r="E504" s="41" t="n"/>
      <c r="F504" s="41" t="n"/>
      <c r="G504" s="41" t="n"/>
      <c r="H504" s="41" t="n"/>
      <c r="I504" s="74" t="n"/>
      <c r="J504" s="41" t="n"/>
      <c r="K504" s="41" t="n"/>
      <c r="L504" s="41" t="n"/>
      <c r="M504" s="73" t="n"/>
      <c r="N504" s="41" t="n"/>
      <c r="O504" s="39">
        <f>IFERROR(IF(COUNTA(A504,C504:N504)=0,"",IF(A504="","Missing transaction date",IF(C504="","Missing scenario",IF(D504="","Missing department",IF(E504="","Missing P&amp;L section",IF(F504="","Missing P&amp;L line",IF(ISBLANK(I504),"Missing amount",IF(I504=0,"Zero amount",IF(OR(A504&lt;DATE(2026,1,1),A504&gt;DATE(2026,12,31)),"Date outside 2026",IF(AND(K504&lt;&gt;"",COUNTIF($K$7:$K$506,K504)&gt;1),"Duplicate source reference","OK")))))))))),"")</f>
        <v/>
      </c>
    </row>
    <row r="505">
      <c r="A505" s="73" t="n"/>
      <c r="B505" s="71">
        <f>IFERROR(IF(A505="","",A505-DAY(A505)+1),"")</f>
        <v/>
      </c>
      <c r="C505" s="41" t="n"/>
      <c r="D505" s="41" t="n"/>
      <c r="E505" s="41" t="n"/>
      <c r="F505" s="41" t="n"/>
      <c r="G505" s="41" t="n"/>
      <c r="H505" s="41" t="n"/>
      <c r="I505" s="74" t="n"/>
      <c r="J505" s="41" t="n"/>
      <c r="K505" s="41" t="n"/>
      <c r="L505" s="41" t="n"/>
      <c r="M505" s="73" t="n"/>
      <c r="N505" s="41" t="n"/>
      <c r="O505" s="39">
        <f>IFERROR(IF(COUNTA(A505,C505:N505)=0,"",IF(A505="","Missing transaction date",IF(C505="","Missing scenario",IF(D505="","Missing department",IF(E505="","Missing P&amp;L section",IF(F505="","Missing P&amp;L line",IF(ISBLANK(I505),"Missing amount",IF(I505=0,"Zero amount",IF(OR(A505&lt;DATE(2026,1,1),A505&gt;DATE(2026,12,31)),"Date outside 2026",IF(AND(K505&lt;&gt;"",COUNTIF($K$7:$K$506,K505)&gt;1),"Duplicate source reference","OK")))))))))),"")</f>
        <v/>
      </c>
    </row>
    <row r="506">
      <c r="A506" s="73" t="n"/>
      <c r="B506" s="71">
        <f>IFERROR(IF(A506="","",A506-DAY(A506)+1),"")</f>
        <v/>
      </c>
      <c r="C506" s="41" t="n"/>
      <c r="D506" s="41" t="n"/>
      <c r="E506" s="41" t="n"/>
      <c r="F506" s="41" t="n"/>
      <c r="G506" s="41" t="n"/>
      <c r="H506" s="41" t="n"/>
      <c r="I506" s="74" t="n"/>
      <c r="J506" s="41" t="n"/>
      <c r="K506" s="41" t="n"/>
      <c r="L506" s="41" t="n"/>
      <c r="M506" s="73" t="n"/>
      <c r="N506" s="41" t="n"/>
      <c r="O506" s="39">
        <f>IFERROR(IF(COUNTA(A506,C506:N506)=0,"",IF(A506="","Missing transaction date",IF(C506="","Missing scenario",IF(D506="","Missing department",IF(E506="","Missing P&amp;L section",IF(F506="","Missing P&amp;L line",IF(ISBLANK(I506),"Missing amount",IF(I506=0,"Zero amount",IF(OR(A506&lt;DATE(2026,1,1),A506&gt;DATE(2026,12,31)),"Date outside 2026",IF(AND(K506&lt;&gt;"",COUNTIF($K$7:$K$506,K506)&gt;1),"Duplicate source reference","OK")))))))))),"")</f>
        <v/>
      </c>
    </row>
  </sheetData>
  <mergeCells count="1">
    <mergeCell ref="A1:O1"/>
  </mergeCells>
  <conditionalFormatting sqref="O7:O506">
    <cfRule type="expression" priority="1" dxfId="0">
      <formula>O7="OK"</formula>
    </cfRule>
    <cfRule type="expression" priority="2" dxfId="1">
      <formula>AND(O7&lt;&gt;"",O7&lt;&gt;"OK")</formula>
    </cfRule>
  </conditionalFormatting>
  <dataValidations count="5">
    <dataValidation sqref="C7:C506" showDropDown="0" showInputMessage="0" showErrorMessage="0" allowBlank="0" type="list">
      <formula1>'Setup'!$K$5:$K$6</formula1>
    </dataValidation>
    <dataValidation sqref="D7:D506" showDropDown="0" showInputMessage="0" showErrorMessage="0" allowBlank="0" type="list">
      <formula1>'Setup'!$L$5:$L$12</formula1>
    </dataValidation>
    <dataValidation sqref="E7:E506" showDropDown="0" showInputMessage="0" showErrorMessage="0" allowBlank="0" type="list">
      <formula1>'Setup'!$M$5:$M$8</formula1>
    </dataValidation>
    <dataValidation sqref="F7:F506" showDropDown="0" showInputMessage="0" showErrorMessage="0" allowBlank="0" type="list">
      <formula1>'Setup'!$O$5:$O$56</formula1>
    </dataValidation>
    <dataValidation sqref="J7:J506" showDropDown="0" showInputMessage="0" showErrorMessage="0" allowBlank="0" type="list">
      <formula1>'Setup'!$N$5:$N$11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35"/>
  <sheetViews>
    <sheetView showGridLines="0" zoomScale="70" zoomScaleNormal="7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4" customWidth="1" min="3" max="3"/>
    <col width="16" customWidth="1" min="4" max="4"/>
    <col width="29" customWidth="1" min="5" max="5"/>
    <col width="17" customWidth="1" min="6" max="6"/>
    <col width="23" customWidth="1" min="7" max="7"/>
    <col width="40" customWidth="1" min="8" max="8"/>
    <col width="46" customWidth="1" min="9" max="9"/>
    <col width="34" customWidth="1" min="11" max="11"/>
    <col width="34" customWidth="1" min="12" max="12"/>
    <col width="34" customWidth="1" min="13" max="13"/>
    <col width="34" customWidth="1" min="14" max="14"/>
    <col width="34" customWidth="1" min="15" max="15"/>
  </cols>
  <sheetData>
    <row r="1">
      <c r="A1" s="1" t="inlineStr">
        <is>
          <t>Hotel Profit and Loss Setup</t>
        </is>
      </c>
    </row>
    <row r="2">
      <c r="A2" s="43" t="inlineStr">
        <is>
          <t>Edit property assumptions and monthly operating statistics in pale yellow cells.</t>
        </is>
      </c>
    </row>
    <row r="4">
      <c r="A4" s="44" t="inlineStr">
        <is>
          <t>Property Assumptions</t>
        </is>
      </c>
      <c r="B4" s="45" t="n"/>
      <c r="K4" s="44" t="inlineStr">
        <is>
          <t>Scenarios</t>
        </is>
      </c>
      <c r="L4" s="44" t="inlineStr">
        <is>
          <t>Departments</t>
        </is>
      </c>
      <c r="M4" s="44" t="inlineStr">
        <is>
          <t>P&amp;L Sections</t>
        </is>
      </c>
      <c r="N4" s="44" t="inlineStr">
        <is>
          <t>Source Systems</t>
        </is>
      </c>
      <c r="O4" s="44" t="inlineStr">
        <is>
          <t>P&amp;L Lines</t>
        </is>
      </c>
    </row>
    <row r="5">
      <c r="A5" s="22" t="inlineStr">
        <is>
          <t>Property Name</t>
        </is>
      </c>
      <c r="B5" s="37" t="inlineStr">
        <is>
          <t>Harbor View Hotel</t>
        </is>
      </c>
      <c r="K5" s="15" t="inlineStr">
        <is>
          <t>Actual</t>
        </is>
      </c>
      <c r="L5" s="15" t="inlineStr">
        <is>
          <t>Rooms</t>
        </is>
      </c>
      <c r="M5" s="15" t="inlineStr">
        <is>
          <t>Revenue</t>
        </is>
      </c>
      <c r="N5" s="15" t="inlineStr">
        <is>
          <t>Manual Entry</t>
        </is>
      </c>
      <c r="O5" s="15" t="inlineStr">
        <is>
          <t>Rooms Revenue</t>
        </is>
      </c>
    </row>
    <row r="6">
      <c r="A6" s="22" t="inlineStr">
        <is>
          <t>Room Count</t>
        </is>
      </c>
      <c r="B6" s="37" t="n">
        <v>120</v>
      </c>
      <c r="K6" s="18" t="inlineStr">
        <is>
          <t>Budget</t>
        </is>
      </c>
      <c r="L6" s="18" t="inlineStr">
        <is>
          <t>Food &amp; Beverage</t>
        </is>
      </c>
      <c r="M6" s="18" t="inlineStr">
        <is>
          <t>Departmental Expense</t>
        </is>
      </c>
      <c r="N6" s="18" t="inlineStr">
        <is>
          <t>PMS Export</t>
        </is>
      </c>
      <c r="O6" s="18" t="inlineStr">
        <is>
          <t>Food Revenue</t>
        </is>
      </c>
    </row>
    <row r="7">
      <c r="A7" s="22" t="inlineStr">
        <is>
          <t>Labor Cost Target</t>
        </is>
      </c>
      <c r="B7" s="75" t="n">
        <v>0.32</v>
      </c>
      <c r="L7" s="15" t="inlineStr">
        <is>
          <t>Other Operated Departments</t>
        </is>
      </c>
      <c r="M7" s="15" t="inlineStr">
        <is>
          <t>Undistributed Operating Expense</t>
        </is>
      </c>
      <c r="N7" s="15" t="inlineStr">
        <is>
          <t>POS Export</t>
        </is>
      </c>
      <c r="O7" s="15" t="inlineStr">
        <is>
          <t>Beverage Revenue</t>
        </is>
      </c>
    </row>
    <row r="8">
      <c r="A8" s="22" t="inlineStr">
        <is>
          <t>GOP Margin Target</t>
        </is>
      </c>
      <c r="B8" s="75" t="n">
        <v>0.38</v>
      </c>
      <c r="L8" s="18" t="inlineStr">
        <is>
          <t>Administrative &amp; General</t>
        </is>
      </c>
      <c r="M8" s="18" t="inlineStr">
        <is>
          <t>Fixed Charge</t>
        </is>
      </c>
      <c r="N8" s="18" t="inlineStr">
        <is>
          <t>Payroll Report</t>
        </is>
      </c>
      <c r="O8" s="18" t="inlineStr">
        <is>
          <t>Meeting Room Rental</t>
        </is>
      </c>
    </row>
    <row r="9">
      <c r="A9" s="22" t="inlineStr">
        <is>
          <t>Occupancy Alert Threshold</t>
        </is>
      </c>
      <c r="B9" s="75" t="n">
        <v>0.6</v>
      </c>
      <c r="L9" s="15" t="inlineStr">
        <is>
          <t>Sales &amp; Marketing</t>
        </is>
      </c>
      <c r="N9" s="15" t="inlineStr">
        <is>
          <t>Accounting Export</t>
        </is>
      </c>
      <c r="O9" s="15" t="inlineStr">
        <is>
          <t>Resort or Amenity Revenue</t>
        </is>
      </c>
    </row>
    <row r="10">
      <c r="A10" s="22" t="inlineStr">
        <is>
          <t>Revenue Variance Alert Threshold</t>
        </is>
      </c>
      <c r="B10" s="75" t="n">
        <v>0.05</v>
      </c>
      <c r="L10" s="18" t="inlineStr">
        <is>
          <t>Property Operations &amp; Maintenance</t>
        </is>
      </c>
      <c r="N10" s="18" t="inlineStr">
        <is>
          <t>Bank or Merchant Report</t>
        </is>
      </c>
      <c r="O10" s="18" t="inlineStr">
        <is>
          <t>Parking Revenue</t>
        </is>
      </c>
    </row>
    <row r="11">
      <c r="A11" s="22" t="inlineStr">
        <is>
          <t>Expense Variance Alert Threshold</t>
        </is>
      </c>
      <c r="B11" s="75" t="n">
        <v>0.05</v>
      </c>
      <c r="L11" s="15" t="inlineStr">
        <is>
          <t>Utilities</t>
        </is>
      </c>
      <c r="N11" s="15" t="inlineStr">
        <is>
          <t>Other Source</t>
        </is>
      </c>
      <c r="O11" s="15" t="inlineStr">
        <is>
          <t>Other Operating Revenue</t>
        </is>
      </c>
    </row>
    <row r="12">
      <c r="A12" s="22" t="inlineStr">
        <is>
          <t>Duplicate Source References Allowed</t>
        </is>
      </c>
      <c r="B12" s="37" t="inlineStr">
        <is>
          <t>No</t>
        </is>
      </c>
      <c r="L12" s="18" t="inlineStr">
        <is>
          <t>Fixed Charges</t>
        </is>
      </c>
      <c r="O12" s="18" t="inlineStr">
        <is>
          <t>Rooms Payroll</t>
        </is>
      </c>
    </row>
    <row r="13">
      <c r="A13" s="22" t="inlineStr">
        <is>
          <t>Default Reporting Year</t>
        </is>
      </c>
      <c r="B13" s="37" t="n">
        <v>2026</v>
      </c>
      <c r="O13" s="15" t="inlineStr">
        <is>
          <t>Rooms Payroll Taxes and Benefits</t>
        </is>
      </c>
    </row>
    <row r="14">
      <c r="O14" s="18" t="inlineStr">
        <is>
          <t>Guest Supplies</t>
        </is>
      </c>
    </row>
    <row r="15">
      <c r="A15" s="34" t="inlineStr">
        <is>
          <t>Month</t>
        </is>
      </c>
      <c r="B15" s="34" t="inlineStr">
        <is>
          <t>Available Room Nights</t>
        </is>
      </c>
      <c r="C15" s="34" t="inlineStr">
        <is>
          <t>Rooms Sold</t>
        </is>
      </c>
      <c r="D15" s="34" t="inlineStr">
        <is>
          <t>Room Revenue</t>
        </is>
      </c>
      <c r="E15" s="34" t="inlineStr">
        <is>
          <t>Occupied Rooms Payroll Hours</t>
        </is>
      </c>
      <c r="F15" s="34" t="inlineStr">
        <is>
          <t>Total Labor Cost</t>
        </is>
      </c>
      <c r="G15" s="34" t="inlineStr">
        <is>
          <t>Guest Satisfaction Score</t>
        </is>
      </c>
      <c r="H15" s="34" t="inlineStr">
        <is>
          <t>Notes</t>
        </is>
      </c>
      <c r="I15" s="34" t="inlineStr">
        <is>
          <t>Data Check</t>
        </is>
      </c>
      <c r="O15" s="15" t="inlineStr">
        <is>
          <t>Linen and Laundry</t>
        </is>
      </c>
    </row>
    <row r="16">
      <c r="A16" s="76" t="n">
        <v>46023</v>
      </c>
      <c r="B16" s="48" t="n">
        <v>3720</v>
      </c>
      <c r="C16" s="48" t="n">
        <v>2418</v>
      </c>
      <c r="D16" s="72" t="n">
        <v>250863</v>
      </c>
      <c r="E16" s="49" t="n">
        <v>4330</v>
      </c>
      <c r="F16" s="72" t="n">
        <v>118450</v>
      </c>
      <c r="G16" s="50" t="n">
        <v>86.2</v>
      </c>
      <c r="H16" s="37" t="inlineStr">
        <is>
          <t>Winter leisure and corporate demand</t>
        </is>
      </c>
      <c r="I16" s="39">
        <f>IFERROR(IF(A16="","",IF(B16=0,"Review: Available room nights is zero",IF(C16&gt;B16,"Review: Rooms sold exceeds available room nights",IF(COUNTIF($A$16:$A$135,A16)&gt;1,"Review: Duplicate month","OK")))),"")</f>
        <v/>
      </c>
      <c r="O16" s="18" t="inlineStr">
        <is>
          <t>Reservation and Distribution Fees</t>
        </is>
      </c>
    </row>
    <row r="17">
      <c r="A17" s="76" t="n">
        <v>46054</v>
      </c>
      <c r="B17" s="48" t="n">
        <v>3360</v>
      </c>
      <c r="C17" s="48" t="n">
        <v>2285</v>
      </c>
      <c r="D17" s="72" t="n">
        <v>244495</v>
      </c>
      <c r="E17" s="49" t="n">
        <v>4190</v>
      </c>
      <c r="F17" s="72" t="n">
        <v>116880</v>
      </c>
      <c r="G17" s="50" t="n">
        <v>87</v>
      </c>
      <c r="H17" s="37" t="inlineStr">
        <is>
          <t>Presidents' Day weekend demand</t>
        </is>
      </c>
      <c r="I17" s="39">
        <f>IFERROR(IF(A17="","",IF(B17=0,"Review: Available room nights is zero",IF(C17&gt;B17,"Review: Rooms sold exceeds available room nights",IF(COUNTIF($A$16:$A$135,A17)&gt;1,"Review: Duplicate month","OK")))),"")</f>
        <v/>
      </c>
      <c r="O17" s="15" t="inlineStr">
        <is>
          <t>Complimentary Guest Services</t>
        </is>
      </c>
    </row>
    <row r="18">
      <c r="A18" s="76" t="n">
        <v>46082</v>
      </c>
      <c r="B18" s="48" t="n">
        <v>3720</v>
      </c>
      <c r="C18" s="48" t="n">
        <v>2716</v>
      </c>
      <c r="D18" s="72" t="n">
        <v>301476</v>
      </c>
      <c r="E18" s="49" t="n">
        <v>4710</v>
      </c>
      <c r="F18" s="72" t="n">
        <v>129640</v>
      </c>
      <c r="G18" s="50" t="n">
        <v>87.59999999999999</v>
      </c>
      <c r="H18" s="37" t="inlineStr">
        <is>
          <t>Spring group business increased</t>
        </is>
      </c>
      <c r="I18" s="39">
        <f>IFERROR(IF(A18="","",IF(B18=0,"Review: Available room nights is zero",IF(C18&gt;B18,"Review: Rooms sold exceeds available room nights",IF(COUNTIF($A$16:$A$135,A18)&gt;1,"Review: Duplicate month","OK")))),"")</f>
        <v/>
      </c>
      <c r="O18" s="18" t="inlineStr">
        <is>
          <t>Other Rooms Expense</t>
        </is>
      </c>
    </row>
    <row r="19">
      <c r="A19" s="76" t="n">
        <v>46113</v>
      </c>
      <c r="B19" s="48" t="n">
        <v>3600</v>
      </c>
      <c r="C19" s="48" t="n">
        <v>2700</v>
      </c>
      <c r="D19" s="72" t="n">
        <v>310500</v>
      </c>
      <c r="E19" s="49" t="n">
        <v>4820</v>
      </c>
      <c r="F19" s="72" t="n">
        <v>133250</v>
      </c>
      <c r="G19" s="50" t="n">
        <v>88.09999999999999</v>
      </c>
      <c r="H19" s="37" t="inlineStr">
        <is>
          <t>Strong meeting and event activity</t>
        </is>
      </c>
      <c r="I19" s="39">
        <f>IFERROR(IF(A19="","",IF(B19=0,"Review: Available room nights is zero",IF(C19&gt;B19,"Review: Rooms sold exceeds available room nights",IF(COUNTIF($A$16:$A$135,A19)&gt;1,"Review: Duplicate month","OK")))),"")</f>
        <v/>
      </c>
      <c r="O19" s="15" t="inlineStr">
        <is>
          <t>Food Cost</t>
        </is>
      </c>
    </row>
    <row r="20">
      <c r="A20" s="76" t="n">
        <v>46143</v>
      </c>
      <c r="B20" s="48" t="n">
        <v>3720</v>
      </c>
      <c r="C20" s="48" t="n">
        <v>2939</v>
      </c>
      <c r="D20" s="72" t="n">
        <v>349741</v>
      </c>
      <c r="E20" s="49" t="n">
        <v>5060</v>
      </c>
      <c r="F20" s="72" t="n">
        <v>141300</v>
      </c>
      <c r="G20" s="50" t="n">
        <v>88.7</v>
      </c>
      <c r="H20" s="37" t="inlineStr">
        <is>
          <t>Memorial Day leisure demand</t>
        </is>
      </c>
      <c r="I20" s="39">
        <f>IFERROR(IF(A20="","",IF(B20=0,"Review: Available room nights is zero",IF(C20&gt;B20,"Review: Rooms sold exceeds available room nights",IF(COUNTIF($A$16:$A$135,A20)&gt;1,"Review: Duplicate month","OK")))),"")</f>
        <v/>
      </c>
      <c r="O20" s="18" t="inlineStr">
        <is>
          <t>Beverage Cost</t>
        </is>
      </c>
    </row>
    <row r="21">
      <c r="A21" s="76" t="n">
        <v>46174</v>
      </c>
      <c r="B21" s="48" t="n">
        <v>3600</v>
      </c>
      <c r="C21" s="48" t="n">
        <v>2916</v>
      </c>
      <c r="D21" s="72" t="n">
        <v>284760</v>
      </c>
      <c r="E21" s="49" t="n">
        <v>5140</v>
      </c>
      <c r="F21" s="72" t="n">
        <v>146920</v>
      </c>
      <c r="G21" s="50" t="n">
        <v>89</v>
      </c>
      <c r="H21" s="37" t="inlineStr">
        <is>
          <t>Summer occupancy with moderated room rate</t>
        </is>
      </c>
      <c r="I21" s="39">
        <f>IFERROR(IF(A21="","",IF(B21=0,"Review: Available room nights is zero",IF(C21&gt;B21,"Review: Rooms sold exceeds available room nights",IF(COUNTIF($A$16:$A$135,A21)&gt;1,"Review: Duplicate month","OK")))),"")</f>
        <v/>
      </c>
      <c r="O21" s="15" t="inlineStr">
        <is>
          <t>Food &amp; Beverage Payroll</t>
        </is>
      </c>
    </row>
    <row r="22">
      <c r="A22" s="76" t="n">
        <v>46204</v>
      </c>
      <c r="B22" s="48" t="n">
        <v>3720</v>
      </c>
      <c r="C22" s="48" t="n">
        <v>3236</v>
      </c>
      <c r="D22" s="72" t="n">
        <v>394792</v>
      </c>
      <c r="E22" s="49" t="n">
        <v>5470</v>
      </c>
      <c r="F22" s="72" t="n">
        <v>154880</v>
      </c>
      <c r="G22" s="50" t="n">
        <v>89.40000000000001</v>
      </c>
      <c r="H22" s="37" t="inlineStr">
        <is>
          <t>Peak summer leisure demand</t>
        </is>
      </c>
      <c r="I22" s="39">
        <f>IFERROR(IF(A22="","",IF(B22=0,"Review: Available room nights is zero",IF(C22&gt;B22,"Review: Rooms sold exceeds available room nights",IF(COUNTIF($A$16:$A$135,A22)&gt;1,"Review: Duplicate month","OK")))),"")</f>
        <v/>
      </c>
      <c r="O22" s="18" t="inlineStr">
        <is>
          <t>Food &amp; Beverage Payroll Taxes and Benefits</t>
        </is>
      </c>
    </row>
    <row r="23">
      <c r="A23" s="76" t="n">
        <v>46235</v>
      </c>
      <c r="B23" s="48" t="n">
        <v>3720</v>
      </c>
      <c r="C23" s="48" t="n">
        <v>3162</v>
      </c>
      <c r="D23" s="72" t="n">
        <v>385764</v>
      </c>
      <c r="E23" s="49" t="n">
        <v>5390</v>
      </c>
      <c r="F23" s="72" t="n">
        <v>152770</v>
      </c>
      <c r="G23" s="50" t="n">
        <v>88.90000000000001</v>
      </c>
      <c r="H23" s="37" t="inlineStr">
        <is>
          <t>Strong family travel demand</t>
        </is>
      </c>
      <c r="I23" s="39">
        <f>IFERROR(IF(A23="","",IF(B23=0,"Review: Available room nights is zero",IF(C23&gt;B23,"Review: Rooms sold exceeds available room nights",IF(COUNTIF($A$16:$A$135,A23)&gt;1,"Review: Duplicate month","OK")))),"")</f>
        <v/>
      </c>
      <c r="O23" s="15" t="inlineStr">
        <is>
          <t>Operating Supplies</t>
        </is>
      </c>
    </row>
    <row r="24">
      <c r="A24" s="76" t="n">
        <v>46266</v>
      </c>
      <c r="B24" s="48" t="n">
        <v>3600</v>
      </c>
      <c r="C24" s="48" t="n">
        <v>2772</v>
      </c>
      <c r="D24" s="72" t="n">
        <v>340956</v>
      </c>
      <c r="E24" s="49" t="n">
        <v>4940</v>
      </c>
      <c r="F24" s="72" t="n">
        <v>143620</v>
      </c>
      <c r="G24" s="50" t="n">
        <v>88.40000000000001</v>
      </c>
      <c r="H24" s="37" t="inlineStr">
        <is>
          <t>Corporate and small-group recovery</t>
        </is>
      </c>
      <c r="I24" s="39">
        <f>IFERROR(IF(A24="","",IF(B24=0,"Review: Available room nights is zero",IF(C24&gt;B24,"Review: Rooms sold exceeds available room nights",IF(COUNTIF($A$16:$A$135,A24)&gt;1,"Review: Duplicate month","OK")))),"")</f>
        <v/>
      </c>
      <c r="O24" s="18" t="inlineStr">
        <is>
          <t>Banquet and Event Expense</t>
        </is>
      </c>
    </row>
    <row r="25">
      <c r="A25" s="76" t="n">
        <v>46296</v>
      </c>
      <c r="B25" s="48" t="n">
        <v>3720</v>
      </c>
      <c r="C25" s="48" t="n">
        <v>2753</v>
      </c>
      <c r="D25" s="72" t="n">
        <v>344125</v>
      </c>
      <c r="E25" s="49" t="n">
        <v>4900</v>
      </c>
      <c r="F25" s="72" t="n">
        <v>144350</v>
      </c>
      <c r="G25" s="50" t="n">
        <v>88.8</v>
      </c>
      <c r="H25" s="37" t="inlineStr">
        <is>
          <t>Fall events and weekend demand</t>
        </is>
      </c>
      <c r="I25" s="39">
        <f>IFERROR(IF(A25="","",IF(B25=0,"Review: Available room nights is zero",IF(C25&gt;B25,"Review: Rooms sold exceeds available room nights",IF(COUNTIF($A$16:$A$135,A25)&gt;1,"Review: Duplicate month","OK")))),"")</f>
        <v/>
      </c>
      <c r="O25" s="15" t="inlineStr">
        <is>
          <t>Other Food &amp; Beverage Expense</t>
        </is>
      </c>
    </row>
    <row r="26">
      <c r="A26" s="77" t="n"/>
      <c r="B26" s="52" t="n"/>
      <c r="C26" s="52" t="n"/>
      <c r="D26" s="74" t="n"/>
      <c r="E26" s="53" t="n"/>
      <c r="F26" s="74" t="n"/>
      <c r="G26" s="54" t="n"/>
      <c r="H26" s="41" t="n"/>
      <c r="I26" s="39">
        <f>IFERROR(IF(A26="","",IF(B26=0,"Review: Available room nights is zero",IF(C26&gt;B26,"Review: Rooms sold exceeds available room nights",IF(COUNTIF($A$16:$A$135,A26)&gt;1,"Review: Duplicate month","OK")))),"")</f>
        <v/>
      </c>
      <c r="O26" s="18" t="inlineStr">
        <is>
          <t>Other Department Payroll</t>
        </is>
      </c>
    </row>
    <row r="27">
      <c r="A27" s="77" t="n"/>
      <c r="B27" s="52" t="n"/>
      <c r="C27" s="52" t="n"/>
      <c r="D27" s="74" t="n"/>
      <c r="E27" s="53" t="n"/>
      <c r="F27" s="74" t="n"/>
      <c r="G27" s="54" t="n"/>
      <c r="H27" s="41" t="n"/>
      <c r="I27" s="39">
        <f>IFERROR(IF(A27="","",IF(B27=0,"Review: Available room nights is zero",IF(C27&gt;B27,"Review: Rooms sold exceeds available room nights",IF(COUNTIF($A$16:$A$135,A27)&gt;1,"Review: Duplicate month","OK")))),"")</f>
        <v/>
      </c>
      <c r="O27" s="15" t="inlineStr">
        <is>
          <t>Other Department Cost of Sales</t>
        </is>
      </c>
    </row>
    <row r="28">
      <c r="A28" s="77" t="n"/>
      <c r="B28" s="52" t="n"/>
      <c r="C28" s="52" t="n"/>
      <c r="D28" s="74" t="n"/>
      <c r="E28" s="53" t="n"/>
      <c r="F28" s="74" t="n"/>
      <c r="G28" s="54" t="n"/>
      <c r="H28" s="41" t="n"/>
      <c r="I28" s="39">
        <f>IFERROR(IF(A28="","",IF(B28=0,"Review: Available room nights is zero",IF(C28&gt;B28,"Review: Rooms sold exceeds available room nights",IF(COUNTIF($A$16:$A$135,A28)&gt;1,"Review: Duplicate month","OK")))),"")</f>
        <v/>
      </c>
      <c r="O28" s="18" t="inlineStr">
        <is>
          <t>Other Department Operating Expense</t>
        </is>
      </c>
    </row>
    <row r="29">
      <c r="A29" s="77" t="n"/>
      <c r="B29" s="52" t="n"/>
      <c r="C29" s="52" t="n"/>
      <c r="D29" s="74" t="n"/>
      <c r="E29" s="53" t="n"/>
      <c r="F29" s="74" t="n"/>
      <c r="G29" s="54" t="n"/>
      <c r="H29" s="41" t="n"/>
      <c r="I29" s="39">
        <f>IFERROR(IF(A29="","",IF(B29=0,"Review: Available room nights is zero",IF(C29&gt;B29,"Review: Rooms sold exceeds available room nights",IF(COUNTIF($A$16:$A$135,A29)&gt;1,"Review: Duplicate month","OK")))),"")</f>
        <v/>
      </c>
      <c r="O29" s="15" t="inlineStr">
        <is>
          <t>Administrative Payroll</t>
        </is>
      </c>
    </row>
    <row r="30">
      <c r="A30" s="77" t="n"/>
      <c r="B30" s="52" t="n"/>
      <c r="C30" s="52" t="n"/>
      <c r="D30" s="74" t="n"/>
      <c r="E30" s="53" t="n"/>
      <c r="F30" s="74" t="n"/>
      <c r="G30" s="54" t="n"/>
      <c r="H30" s="41" t="n"/>
      <c r="I30" s="39">
        <f>IFERROR(IF(A30="","",IF(B30=0,"Review: Available room nights is zero",IF(C30&gt;B30,"Review: Rooms sold exceeds available room nights",IF(COUNTIF($A$16:$A$135,A30)&gt;1,"Review: Duplicate month","OK")))),"")</f>
        <v/>
      </c>
      <c r="O30" s="18" t="inlineStr">
        <is>
          <t>Credit Card Fees</t>
        </is>
      </c>
    </row>
    <row r="31">
      <c r="A31" s="77" t="n"/>
      <c r="B31" s="52" t="n"/>
      <c r="C31" s="52" t="n"/>
      <c r="D31" s="74" t="n"/>
      <c r="E31" s="53" t="n"/>
      <c r="F31" s="74" t="n"/>
      <c r="G31" s="54" t="n"/>
      <c r="H31" s="41" t="n"/>
      <c r="I31" s="39">
        <f>IFERROR(IF(A31="","",IF(B31=0,"Review: Available room nights is zero",IF(C31&gt;B31,"Review: Rooms sold exceeds available room nights",IF(COUNTIF($A$16:$A$135,A31)&gt;1,"Review: Duplicate month","OK")))),"")</f>
        <v/>
      </c>
      <c r="O31" s="15" t="inlineStr">
        <is>
          <t>Professional Fees</t>
        </is>
      </c>
    </row>
    <row r="32">
      <c r="A32" s="77" t="n"/>
      <c r="B32" s="52" t="n"/>
      <c r="C32" s="52" t="n"/>
      <c r="D32" s="74" t="n"/>
      <c r="E32" s="53" t="n"/>
      <c r="F32" s="74" t="n"/>
      <c r="G32" s="54" t="n"/>
      <c r="H32" s="41" t="n"/>
      <c r="I32" s="39">
        <f>IFERROR(IF(A32="","",IF(B32=0,"Review: Available room nights is zero",IF(C32&gt;B32,"Review: Rooms sold exceeds available room nights",IF(COUNTIF($A$16:$A$135,A32)&gt;1,"Review: Duplicate month","OK")))),"")</f>
        <v/>
      </c>
      <c r="O32" s="18" t="inlineStr">
        <is>
          <t>Office and Technology Expense</t>
        </is>
      </c>
    </row>
    <row r="33">
      <c r="A33" s="77" t="n"/>
      <c r="B33" s="52" t="n"/>
      <c r="C33" s="52" t="n"/>
      <c r="D33" s="74" t="n"/>
      <c r="E33" s="53" t="n"/>
      <c r="F33" s="74" t="n"/>
      <c r="G33" s="54" t="n"/>
      <c r="H33" s="41" t="n"/>
      <c r="I33" s="39">
        <f>IFERROR(IF(A33="","",IF(B33=0,"Review: Available room nights is zero",IF(C33&gt;B33,"Review: Rooms sold exceeds available room nights",IF(COUNTIF($A$16:$A$135,A33)&gt;1,"Review: Duplicate month","OK")))),"")</f>
        <v/>
      </c>
      <c r="O33" s="15" t="inlineStr">
        <is>
          <t>Insurance Expense</t>
        </is>
      </c>
    </row>
    <row r="34">
      <c r="A34" s="77" t="n"/>
      <c r="B34" s="52" t="n"/>
      <c r="C34" s="52" t="n"/>
      <c r="D34" s="74" t="n"/>
      <c r="E34" s="53" t="n"/>
      <c r="F34" s="74" t="n"/>
      <c r="G34" s="54" t="n"/>
      <c r="H34" s="41" t="n"/>
      <c r="I34" s="39">
        <f>IFERROR(IF(A34="","",IF(B34=0,"Review: Available room nights is zero",IF(C34&gt;B34,"Review: Rooms sold exceeds available room nights",IF(COUNTIF($A$16:$A$135,A34)&gt;1,"Review: Duplicate month","OK")))),"")</f>
        <v/>
      </c>
      <c r="O34" s="18" t="inlineStr">
        <is>
          <t>Other Administrative Expense</t>
        </is>
      </c>
    </row>
    <row r="35">
      <c r="A35" s="77" t="n"/>
      <c r="B35" s="52" t="n"/>
      <c r="C35" s="52" t="n"/>
      <c r="D35" s="74" t="n"/>
      <c r="E35" s="53" t="n"/>
      <c r="F35" s="74" t="n"/>
      <c r="G35" s="54" t="n"/>
      <c r="H35" s="41" t="n"/>
      <c r="I35" s="39">
        <f>IFERROR(IF(A35="","",IF(B35=0,"Review: Available room nights is zero",IF(C35&gt;B35,"Review: Rooms sold exceeds available room nights",IF(COUNTIF($A$16:$A$135,A35)&gt;1,"Review: Duplicate month","OK")))),"")</f>
        <v/>
      </c>
      <c r="O35" s="15" t="inlineStr">
        <is>
          <t>Sales Payroll</t>
        </is>
      </c>
    </row>
    <row r="36">
      <c r="A36" s="77" t="n"/>
      <c r="B36" s="52" t="n"/>
      <c r="C36" s="52" t="n"/>
      <c r="D36" s="74" t="n"/>
      <c r="E36" s="53" t="n"/>
      <c r="F36" s="74" t="n"/>
      <c r="G36" s="54" t="n"/>
      <c r="H36" s="41" t="n"/>
      <c r="I36" s="39">
        <f>IFERROR(IF(A36="","",IF(B36=0,"Review: Available room nights is zero",IF(C36&gt;B36,"Review: Rooms sold exceeds available room nights",IF(COUNTIF($A$16:$A$135,A36)&gt;1,"Review: Duplicate month","OK")))),"")</f>
        <v/>
      </c>
      <c r="O36" s="18" t="inlineStr">
        <is>
          <t>Advertising and Promotions</t>
        </is>
      </c>
    </row>
    <row r="37">
      <c r="A37" s="77" t="n"/>
      <c r="B37" s="52" t="n"/>
      <c r="C37" s="52" t="n"/>
      <c r="D37" s="74" t="n"/>
      <c r="E37" s="53" t="n"/>
      <c r="F37" s="74" t="n"/>
      <c r="G37" s="54" t="n"/>
      <c r="H37" s="41" t="n"/>
      <c r="I37" s="39">
        <f>IFERROR(IF(A37="","",IF(B37=0,"Review: Available room nights is zero",IF(C37&gt;B37,"Review: Rooms sold exceeds available room nights",IF(COUNTIF($A$16:$A$135,A37)&gt;1,"Review: Duplicate month","OK")))),"")</f>
        <v/>
      </c>
      <c r="O37" s="15" t="inlineStr">
        <is>
          <t>Commission Expense</t>
        </is>
      </c>
    </row>
    <row r="38">
      <c r="A38" s="77" t="n"/>
      <c r="B38" s="52" t="n"/>
      <c r="C38" s="52" t="n"/>
      <c r="D38" s="74" t="n"/>
      <c r="E38" s="53" t="n"/>
      <c r="F38" s="74" t="n"/>
      <c r="G38" s="54" t="n"/>
      <c r="H38" s="41" t="n"/>
      <c r="I38" s="39">
        <f>IFERROR(IF(A38="","",IF(B38=0,"Review: Available room nights is zero",IF(C38&gt;B38,"Review: Rooms sold exceeds available room nights",IF(COUNTIF($A$16:$A$135,A38)&gt;1,"Review: Duplicate month","OK")))),"")</f>
        <v/>
      </c>
      <c r="O38" s="18" t="inlineStr">
        <is>
          <t>Loyalty Program Expense</t>
        </is>
      </c>
    </row>
    <row r="39">
      <c r="A39" s="77" t="n"/>
      <c r="B39" s="52" t="n"/>
      <c r="C39" s="52" t="n"/>
      <c r="D39" s="74" t="n"/>
      <c r="E39" s="53" t="n"/>
      <c r="F39" s="74" t="n"/>
      <c r="G39" s="54" t="n"/>
      <c r="H39" s="41" t="n"/>
      <c r="I39" s="39">
        <f>IFERROR(IF(A39="","",IF(B39=0,"Review: Available room nights is zero",IF(C39&gt;B39,"Review: Rooms sold exceeds available room nights",IF(COUNTIF($A$16:$A$135,A39)&gt;1,"Review: Duplicate month","OK")))),"")</f>
        <v/>
      </c>
      <c r="O39" s="15" t="inlineStr">
        <is>
          <t>Other Sales &amp; Marketing Expense</t>
        </is>
      </c>
    </row>
    <row r="40">
      <c r="A40" s="77" t="n"/>
      <c r="B40" s="52" t="n"/>
      <c r="C40" s="52" t="n"/>
      <c r="D40" s="74" t="n"/>
      <c r="E40" s="53" t="n"/>
      <c r="F40" s="74" t="n"/>
      <c r="G40" s="54" t="n"/>
      <c r="H40" s="41" t="n"/>
      <c r="I40" s="39">
        <f>IFERROR(IF(A40="","",IF(B40=0,"Review: Available room nights is zero",IF(C40&gt;B40,"Review: Rooms sold exceeds available room nights",IF(COUNTIF($A$16:$A$135,A40)&gt;1,"Review: Duplicate month","OK")))),"")</f>
        <v/>
      </c>
      <c r="O40" s="18" t="inlineStr">
        <is>
          <t>Engineering Payroll</t>
        </is>
      </c>
    </row>
    <row r="41">
      <c r="A41" s="77" t="n"/>
      <c r="B41" s="52" t="n"/>
      <c r="C41" s="52" t="n"/>
      <c r="D41" s="74" t="n"/>
      <c r="E41" s="53" t="n"/>
      <c r="F41" s="74" t="n"/>
      <c r="G41" s="54" t="n"/>
      <c r="H41" s="41" t="n"/>
      <c r="I41" s="39">
        <f>IFERROR(IF(A41="","",IF(B41=0,"Review: Available room nights is zero",IF(C41&gt;B41,"Review: Rooms sold exceeds available room nights",IF(COUNTIF($A$16:$A$135,A41)&gt;1,"Review: Duplicate month","OK")))),"")</f>
        <v/>
      </c>
      <c r="O41" s="15" t="inlineStr">
        <is>
          <t>Repairs and Maintenance</t>
        </is>
      </c>
    </row>
    <row r="42">
      <c r="A42" s="77" t="n"/>
      <c r="B42" s="52" t="n"/>
      <c r="C42" s="52" t="n"/>
      <c r="D42" s="74" t="n"/>
      <c r="E42" s="53" t="n"/>
      <c r="F42" s="74" t="n"/>
      <c r="G42" s="54" t="n"/>
      <c r="H42" s="41" t="n"/>
      <c r="I42" s="39">
        <f>IFERROR(IF(A42="","",IF(B42=0,"Review: Available room nights is zero",IF(C42&gt;B42,"Review: Rooms sold exceeds available room nights",IF(COUNTIF($A$16:$A$135,A42)&gt;1,"Review: Duplicate month","OK")))),"")</f>
        <v/>
      </c>
      <c r="O42" s="18" t="inlineStr">
        <is>
          <t>Grounds and Landscaping</t>
        </is>
      </c>
    </row>
    <row r="43">
      <c r="A43" s="77" t="n"/>
      <c r="B43" s="52" t="n"/>
      <c r="C43" s="52" t="n"/>
      <c r="D43" s="74" t="n"/>
      <c r="E43" s="53" t="n"/>
      <c r="F43" s="74" t="n"/>
      <c r="G43" s="54" t="n"/>
      <c r="H43" s="41" t="n"/>
      <c r="I43" s="39">
        <f>IFERROR(IF(A43="","",IF(B43=0,"Review: Available room nights is zero",IF(C43&gt;B43,"Review: Rooms sold exceeds available room nights",IF(COUNTIF($A$16:$A$135,A43)&gt;1,"Review: Duplicate month","OK")))),"")</f>
        <v/>
      </c>
      <c r="O43" s="15" t="inlineStr">
        <is>
          <t>Contract Services</t>
        </is>
      </c>
    </row>
    <row r="44">
      <c r="A44" s="77" t="n"/>
      <c r="B44" s="52" t="n"/>
      <c r="C44" s="52" t="n"/>
      <c r="D44" s="74" t="n"/>
      <c r="E44" s="53" t="n"/>
      <c r="F44" s="74" t="n"/>
      <c r="G44" s="54" t="n"/>
      <c r="H44" s="41" t="n"/>
      <c r="I44" s="39">
        <f>IFERROR(IF(A44="","",IF(B44=0,"Review: Available room nights is zero",IF(C44&gt;B44,"Review: Rooms sold exceeds available room nights",IF(COUNTIF($A$16:$A$135,A44)&gt;1,"Review: Duplicate month","OK")))),"")</f>
        <v/>
      </c>
      <c r="O44" s="18" t="inlineStr">
        <is>
          <t>Other Property Operations Expense</t>
        </is>
      </c>
    </row>
    <row r="45">
      <c r="A45" s="77" t="n"/>
      <c r="B45" s="52" t="n"/>
      <c r="C45" s="52" t="n"/>
      <c r="D45" s="74" t="n"/>
      <c r="E45" s="53" t="n"/>
      <c r="F45" s="74" t="n"/>
      <c r="G45" s="54" t="n"/>
      <c r="H45" s="41" t="n"/>
      <c r="I45" s="39">
        <f>IFERROR(IF(A45="","",IF(B45=0,"Review: Available room nights is zero",IF(C45&gt;B45,"Review: Rooms sold exceeds available room nights",IF(COUNTIF($A$16:$A$135,A45)&gt;1,"Review: Duplicate month","OK")))),"")</f>
        <v/>
      </c>
      <c r="O45" s="15" t="inlineStr">
        <is>
          <t>Electricity</t>
        </is>
      </c>
    </row>
    <row r="46">
      <c r="A46" s="77" t="n"/>
      <c r="B46" s="52" t="n"/>
      <c r="C46" s="52" t="n"/>
      <c r="D46" s="74" t="n"/>
      <c r="E46" s="53" t="n"/>
      <c r="F46" s="74" t="n"/>
      <c r="G46" s="54" t="n"/>
      <c r="H46" s="41" t="n"/>
      <c r="I46" s="39">
        <f>IFERROR(IF(A46="","",IF(B46=0,"Review: Available room nights is zero",IF(C46&gt;B46,"Review: Rooms sold exceeds available room nights",IF(COUNTIF($A$16:$A$135,A46)&gt;1,"Review: Duplicate month","OK")))),"")</f>
        <v/>
      </c>
      <c r="O46" s="18" t="inlineStr">
        <is>
          <t>Natural Gas</t>
        </is>
      </c>
    </row>
    <row r="47">
      <c r="A47" s="77" t="n"/>
      <c r="B47" s="52" t="n"/>
      <c r="C47" s="52" t="n"/>
      <c r="D47" s="74" t="n"/>
      <c r="E47" s="53" t="n"/>
      <c r="F47" s="74" t="n"/>
      <c r="G47" s="54" t="n"/>
      <c r="H47" s="41" t="n"/>
      <c r="I47" s="39">
        <f>IFERROR(IF(A47="","",IF(B47=0,"Review: Available room nights is zero",IF(C47&gt;B47,"Review: Rooms sold exceeds available room nights",IF(COUNTIF($A$16:$A$135,A47)&gt;1,"Review: Duplicate month","OK")))),"")</f>
        <v/>
      </c>
      <c r="O47" s="15" t="inlineStr">
        <is>
          <t>Water and Sewer</t>
        </is>
      </c>
    </row>
    <row r="48">
      <c r="A48" s="77" t="n"/>
      <c r="B48" s="52" t="n"/>
      <c r="C48" s="52" t="n"/>
      <c r="D48" s="74" t="n"/>
      <c r="E48" s="53" t="n"/>
      <c r="F48" s="74" t="n"/>
      <c r="G48" s="54" t="n"/>
      <c r="H48" s="41" t="n"/>
      <c r="I48" s="39">
        <f>IFERROR(IF(A48="","",IF(B48=0,"Review: Available room nights is zero",IF(C48&gt;B48,"Review: Rooms sold exceeds available room nights",IF(COUNTIF($A$16:$A$135,A48)&gt;1,"Review: Duplicate month","OK")))),"")</f>
        <v/>
      </c>
      <c r="O48" s="18" t="inlineStr">
        <is>
          <t>Internet and Telecommunications</t>
        </is>
      </c>
    </row>
    <row r="49">
      <c r="A49" s="77" t="n"/>
      <c r="B49" s="52" t="n"/>
      <c r="C49" s="52" t="n"/>
      <c r="D49" s="74" t="n"/>
      <c r="E49" s="53" t="n"/>
      <c r="F49" s="74" t="n"/>
      <c r="G49" s="54" t="n"/>
      <c r="H49" s="41" t="n"/>
      <c r="I49" s="39">
        <f>IFERROR(IF(A49="","",IF(B49=0,"Review: Available room nights is zero",IF(C49&gt;B49,"Review: Rooms sold exceeds available room nights",IF(COUNTIF($A$16:$A$135,A49)&gt;1,"Review: Duplicate month","OK")))),"")</f>
        <v/>
      </c>
      <c r="O49" s="15" t="inlineStr">
        <is>
          <t>Waste Removal</t>
        </is>
      </c>
    </row>
    <row r="50">
      <c r="A50" s="77" t="n"/>
      <c r="B50" s="52" t="n"/>
      <c r="C50" s="52" t="n"/>
      <c r="D50" s="74" t="n"/>
      <c r="E50" s="53" t="n"/>
      <c r="F50" s="74" t="n"/>
      <c r="G50" s="54" t="n"/>
      <c r="H50" s="41" t="n"/>
      <c r="I50" s="39">
        <f>IFERROR(IF(A50="","",IF(B50=0,"Review: Available room nights is zero",IF(C50&gt;B50,"Review: Rooms sold exceeds available room nights",IF(COUNTIF($A$16:$A$135,A50)&gt;1,"Review: Duplicate month","OK")))),"")</f>
        <v/>
      </c>
      <c r="O50" s="18" t="inlineStr">
        <is>
          <t>Property Taxes</t>
        </is>
      </c>
    </row>
    <row r="51">
      <c r="A51" s="77" t="n"/>
      <c r="B51" s="52" t="n"/>
      <c r="C51" s="52" t="n"/>
      <c r="D51" s="74" t="n"/>
      <c r="E51" s="53" t="n"/>
      <c r="F51" s="74" t="n"/>
      <c r="G51" s="54" t="n"/>
      <c r="H51" s="41" t="n"/>
      <c r="I51" s="39">
        <f>IFERROR(IF(A51="","",IF(B51=0,"Review: Available room nights is zero",IF(C51&gt;B51,"Review: Rooms sold exceeds available room nights",IF(COUNTIF($A$16:$A$135,A51)&gt;1,"Review: Duplicate month","OK")))),"")</f>
        <v/>
      </c>
      <c r="O51" s="15" t="inlineStr">
        <is>
          <t>Property Insurance</t>
        </is>
      </c>
    </row>
    <row r="52">
      <c r="A52" s="77" t="n"/>
      <c r="B52" s="52" t="n"/>
      <c r="C52" s="52" t="n"/>
      <c r="D52" s="74" t="n"/>
      <c r="E52" s="53" t="n"/>
      <c r="F52" s="74" t="n"/>
      <c r="G52" s="54" t="n"/>
      <c r="H52" s="41" t="n"/>
      <c r="I52" s="39">
        <f>IFERROR(IF(A52="","",IF(B52=0,"Review: Available room nights is zero",IF(C52&gt;B52,"Review: Rooms sold exceeds available room nights",IF(COUNTIF($A$16:$A$135,A52)&gt;1,"Review: Duplicate month","OK")))),"")</f>
        <v/>
      </c>
      <c r="O52" s="18" t="inlineStr">
        <is>
          <t>Equipment and Building Rent</t>
        </is>
      </c>
    </row>
    <row r="53">
      <c r="A53" s="77" t="n"/>
      <c r="B53" s="52" t="n"/>
      <c r="C53" s="52" t="n"/>
      <c r="D53" s="74" t="n"/>
      <c r="E53" s="53" t="n"/>
      <c r="F53" s="74" t="n"/>
      <c r="G53" s="54" t="n"/>
      <c r="H53" s="41" t="n"/>
      <c r="I53" s="39">
        <f>IFERROR(IF(A53="","",IF(B53=0,"Review: Available room nights is zero",IF(C53&gt;B53,"Review: Rooms sold exceeds available room nights",IF(COUNTIF($A$16:$A$135,A53)&gt;1,"Review: Duplicate month","OK")))),"")</f>
        <v/>
      </c>
      <c r="O53" s="15" t="inlineStr">
        <is>
          <t>Management Fees</t>
        </is>
      </c>
    </row>
    <row r="54">
      <c r="A54" s="77" t="n"/>
      <c r="B54" s="52" t="n"/>
      <c r="C54" s="52" t="n"/>
      <c r="D54" s="74" t="n"/>
      <c r="E54" s="53" t="n"/>
      <c r="F54" s="74" t="n"/>
      <c r="G54" s="54" t="n"/>
      <c r="H54" s="41" t="n"/>
      <c r="I54" s="39">
        <f>IFERROR(IF(A54="","",IF(B54=0,"Review: Available room nights is zero",IF(C54&gt;B54,"Review: Rooms sold exceeds available room nights",IF(COUNTIF($A$16:$A$135,A54)&gt;1,"Review: Duplicate month","OK")))),"")</f>
        <v/>
      </c>
      <c r="O54" s="18" t="inlineStr">
        <is>
          <t>Franchise Fees</t>
        </is>
      </c>
    </row>
    <row r="55">
      <c r="A55" s="77" t="n"/>
      <c r="B55" s="52" t="n"/>
      <c r="C55" s="52" t="n"/>
      <c r="D55" s="74" t="n"/>
      <c r="E55" s="53" t="n"/>
      <c r="F55" s="74" t="n"/>
      <c r="G55" s="54" t="n"/>
      <c r="H55" s="41" t="n"/>
      <c r="I55" s="39">
        <f>IFERROR(IF(A55="","",IF(B55=0,"Review: Available room nights is zero",IF(C55&gt;B55,"Review: Rooms sold exceeds available room nights",IF(COUNTIF($A$16:$A$135,A55)&gt;1,"Review: Duplicate month","OK")))),"")</f>
        <v/>
      </c>
      <c r="O55" s="15" t="inlineStr">
        <is>
          <t>Reserve for Replacement</t>
        </is>
      </c>
    </row>
    <row r="56">
      <c r="A56" s="77" t="n"/>
      <c r="B56" s="52" t="n"/>
      <c r="C56" s="52" t="n"/>
      <c r="D56" s="74" t="n"/>
      <c r="E56" s="53" t="n"/>
      <c r="F56" s="74" t="n"/>
      <c r="G56" s="54" t="n"/>
      <c r="H56" s="41" t="n"/>
      <c r="I56" s="39">
        <f>IFERROR(IF(A56="","",IF(B56=0,"Review: Available room nights is zero",IF(C56&gt;B56,"Review: Rooms sold exceeds available room nights",IF(COUNTIF($A$16:$A$135,A56)&gt;1,"Review: Duplicate month","OK")))),"")</f>
        <v/>
      </c>
      <c r="O56" s="18" t="inlineStr">
        <is>
          <t>Other Fixed Charges</t>
        </is>
      </c>
    </row>
    <row r="57">
      <c r="A57" s="77" t="n"/>
      <c r="B57" s="52" t="n"/>
      <c r="C57" s="52" t="n"/>
      <c r="D57" s="74" t="n"/>
      <c r="E57" s="53" t="n"/>
      <c r="F57" s="74" t="n"/>
      <c r="G57" s="54" t="n"/>
      <c r="H57" s="41" t="n"/>
      <c r="I57" s="39">
        <f>IFERROR(IF(A57="","",IF(B57=0,"Review: Available room nights is zero",IF(C57&gt;B57,"Review: Rooms sold exceeds available room nights",IF(COUNTIF($A$16:$A$135,A57)&gt;1,"Review: Duplicate month","OK")))),"")</f>
        <v/>
      </c>
    </row>
    <row r="58">
      <c r="A58" s="77" t="n"/>
      <c r="B58" s="52" t="n"/>
      <c r="C58" s="52" t="n"/>
      <c r="D58" s="74" t="n"/>
      <c r="E58" s="53" t="n"/>
      <c r="F58" s="74" t="n"/>
      <c r="G58" s="54" t="n"/>
      <c r="H58" s="41" t="n"/>
      <c r="I58" s="39">
        <f>IFERROR(IF(A58="","",IF(B58=0,"Review: Available room nights is zero",IF(C58&gt;B58,"Review: Rooms sold exceeds available room nights",IF(COUNTIF($A$16:$A$135,A58)&gt;1,"Review: Duplicate month","OK")))),"")</f>
        <v/>
      </c>
    </row>
    <row r="59">
      <c r="A59" s="77" t="n"/>
      <c r="B59" s="52" t="n"/>
      <c r="C59" s="52" t="n"/>
      <c r="D59" s="74" t="n"/>
      <c r="E59" s="53" t="n"/>
      <c r="F59" s="74" t="n"/>
      <c r="G59" s="54" t="n"/>
      <c r="H59" s="41" t="n"/>
      <c r="I59" s="39">
        <f>IFERROR(IF(A59="","",IF(B59=0,"Review: Available room nights is zero",IF(C59&gt;B59,"Review: Rooms sold exceeds available room nights",IF(COUNTIF($A$16:$A$135,A59)&gt;1,"Review: Duplicate month","OK")))),"")</f>
        <v/>
      </c>
    </row>
    <row r="60">
      <c r="A60" s="77" t="n"/>
      <c r="B60" s="52" t="n"/>
      <c r="C60" s="52" t="n"/>
      <c r="D60" s="74" t="n"/>
      <c r="E60" s="53" t="n"/>
      <c r="F60" s="74" t="n"/>
      <c r="G60" s="54" t="n"/>
      <c r="H60" s="41" t="n"/>
      <c r="I60" s="39">
        <f>IFERROR(IF(A60="","",IF(B60=0,"Review: Available room nights is zero",IF(C60&gt;B60,"Review: Rooms sold exceeds available room nights",IF(COUNTIF($A$16:$A$135,A60)&gt;1,"Review: Duplicate month","OK")))),"")</f>
        <v/>
      </c>
    </row>
    <row r="61">
      <c r="A61" s="77" t="n"/>
      <c r="B61" s="52" t="n"/>
      <c r="C61" s="52" t="n"/>
      <c r="D61" s="74" t="n"/>
      <c r="E61" s="53" t="n"/>
      <c r="F61" s="74" t="n"/>
      <c r="G61" s="54" t="n"/>
      <c r="H61" s="41" t="n"/>
      <c r="I61" s="39">
        <f>IFERROR(IF(A61="","",IF(B61=0,"Review: Available room nights is zero",IF(C61&gt;B61,"Review: Rooms sold exceeds available room nights",IF(COUNTIF($A$16:$A$135,A61)&gt;1,"Review: Duplicate month","OK")))),"")</f>
        <v/>
      </c>
    </row>
    <row r="62">
      <c r="A62" s="77" t="n"/>
      <c r="B62" s="52" t="n"/>
      <c r="C62" s="52" t="n"/>
      <c r="D62" s="74" t="n"/>
      <c r="E62" s="53" t="n"/>
      <c r="F62" s="74" t="n"/>
      <c r="G62" s="54" t="n"/>
      <c r="H62" s="41" t="n"/>
      <c r="I62" s="39">
        <f>IFERROR(IF(A62="","",IF(B62=0,"Review: Available room nights is zero",IF(C62&gt;B62,"Review: Rooms sold exceeds available room nights",IF(COUNTIF($A$16:$A$135,A62)&gt;1,"Review: Duplicate month","OK")))),"")</f>
        <v/>
      </c>
    </row>
    <row r="63">
      <c r="A63" s="77" t="n"/>
      <c r="B63" s="52" t="n"/>
      <c r="C63" s="52" t="n"/>
      <c r="D63" s="74" t="n"/>
      <c r="E63" s="53" t="n"/>
      <c r="F63" s="74" t="n"/>
      <c r="G63" s="54" t="n"/>
      <c r="H63" s="41" t="n"/>
      <c r="I63" s="39">
        <f>IFERROR(IF(A63="","",IF(B63=0,"Review: Available room nights is zero",IF(C63&gt;B63,"Review: Rooms sold exceeds available room nights",IF(COUNTIF($A$16:$A$135,A63)&gt;1,"Review: Duplicate month","OK")))),"")</f>
        <v/>
      </c>
    </row>
    <row r="64">
      <c r="A64" s="77" t="n"/>
      <c r="B64" s="52" t="n"/>
      <c r="C64" s="52" t="n"/>
      <c r="D64" s="74" t="n"/>
      <c r="E64" s="53" t="n"/>
      <c r="F64" s="74" t="n"/>
      <c r="G64" s="54" t="n"/>
      <c r="H64" s="41" t="n"/>
      <c r="I64" s="39">
        <f>IFERROR(IF(A64="","",IF(B64=0,"Review: Available room nights is zero",IF(C64&gt;B64,"Review: Rooms sold exceeds available room nights",IF(COUNTIF($A$16:$A$135,A64)&gt;1,"Review: Duplicate month","OK")))),"")</f>
        <v/>
      </c>
    </row>
    <row r="65">
      <c r="A65" s="77" t="n"/>
      <c r="B65" s="52" t="n"/>
      <c r="C65" s="52" t="n"/>
      <c r="D65" s="74" t="n"/>
      <c r="E65" s="53" t="n"/>
      <c r="F65" s="74" t="n"/>
      <c r="G65" s="54" t="n"/>
      <c r="H65" s="41" t="n"/>
      <c r="I65" s="39">
        <f>IFERROR(IF(A65="","",IF(B65=0,"Review: Available room nights is zero",IF(C65&gt;B65,"Review: Rooms sold exceeds available room nights",IF(COUNTIF($A$16:$A$135,A65)&gt;1,"Review: Duplicate month","OK")))),"")</f>
        <v/>
      </c>
    </row>
    <row r="66">
      <c r="A66" s="77" t="n"/>
      <c r="B66" s="52" t="n"/>
      <c r="C66" s="52" t="n"/>
      <c r="D66" s="74" t="n"/>
      <c r="E66" s="53" t="n"/>
      <c r="F66" s="74" t="n"/>
      <c r="G66" s="54" t="n"/>
      <c r="H66" s="41" t="n"/>
      <c r="I66" s="39">
        <f>IFERROR(IF(A66="","",IF(B66=0,"Review: Available room nights is zero",IF(C66&gt;B66,"Review: Rooms sold exceeds available room nights",IF(COUNTIF($A$16:$A$135,A66)&gt;1,"Review: Duplicate month","OK")))),"")</f>
        <v/>
      </c>
    </row>
    <row r="67">
      <c r="A67" s="77" t="n"/>
      <c r="B67" s="52" t="n"/>
      <c r="C67" s="52" t="n"/>
      <c r="D67" s="74" t="n"/>
      <c r="E67" s="53" t="n"/>
      <c r="F67" s="74" t="n"/>
      <c r="G67" s="54" t="n"/>
      <c r="H67" s="41" t="n"/>
      <c r="I67" s="39">
        <f>IFERROR(IF(A67="","",IF(B67=0,"Review: Available room nights is zero",IF(C67&gt;B67,"Review: Rooms sold exceeds available room nights",IF(COUNTIF($A$16:$A$135,A67)&gt;1,"Review: Duplicate month","OK")))),"")</f>
        <v/>
      </c>
    </row>
    <row r="68">
      <c r="A68" s="77" t="n"/>
      <c r="B68" s="52" t="n"/>
      <c r="C68" s="52" t="n"/>
      <c r="D68" s="74" t="n"/>
      <c r="E68" s="53" t="n"/>
      <c r="F68" s="74" t="n"/>
      <c r="G68" s="54" t="n"/>
      <c r="H68" s="41" t="n"/>
      <c r="I68" s="39">
        <f>IFERROR(IF(A68="","",IF(B68=0,"Review: Available room nights is zero",IF(C68&gt;B68,"Review: Rooms sold exceeds available room nights",IF(COUNTIF($A$16:$A$135,A68)&gt;1,"Review: Duplicate month","OK")))),"")</f>
        <v/>
      </c>
    </row>
    <row r="69">
      <c r="A69" s="77" t="n"/>
      <c r="B69" s="52" t="n"/>
      <c r="C69" s="52" t="n"/>
      <c r="D69" s="74" t="n"/>
      <c r="E69" s="53" t="n"/>
      <c r="F69" s="74" t="n"/>
      <c r="G69" s="54" t="n"/>
      <c r="H69" s="41" t="n"/>
      <c r="I69" s="39">
        <f>IFERROR(IF(A69="","",IF(B69=0,"Review: Available room nights is zero",IF(C69&gt;B69,"Review: Rooms sold exceeds available room nights",IF(COUNTIF($A$16:$A$135,A69)&gt;1,"Review: Duplicate month","OK")))),"")</f>
        <v/>
      </c>
    </row>
    <row r="70">
      <c r="A70" s="77" t="n"/>
      <c r="B70" s="52" t="n"/>
      <c r="C70" s="52" t="n"/>
      <c r="D70" s="74" t="n"/>
      <c r="E70" s="53" t="n"/>
      <c r="F70" s="74" t="n"/>
      <c r="G70" s="54" t="n"/>
      <c r="H70" s="41" t="n"/>
      <c r="I70" s="39">
        <f>IFERROR(IF(A70="","",IF(B70=0,"Review: Available room nights is zero",IF(C70&gt;B70,"Review: Rooms sold exceeds available room nights",IF(COUNTIF($A$16:$A$135,A70)&gt;1,"Review: Duplicate month","OK")))),"")</f>
        <v/>
      </c>
    </row>
    <row r="71">
      <c r="A71" s="77" t="n"/>
      <c r="B71" s="52" t="n"/>
      <c r="C71" s="52" t="n"/>
      <c r="D71" s="74" t="n"/>
      <c r="E71" s="53" t="n"/>
      <c r="F71" s="74" t="n"/>
      <c r="G71" s="54" t="n"/>
      <c r="H71" s="41" t="n"/>
      <c r="I71" s="39">
        <f>IFERROR(IF(A71="","",IF(B71=0,"Review: Available room nights is zero",IF(C71&gt;B71,"Review: Rooms sold exceeds available room nights",IF(COUNTIF($A$16:$A$135,A71)&gt;1,"Review: Duplicate month","OK")))),"")</f>
        <v/>
      </c>
    </row>
    <row r="72">
      <c r="A72" s="77" t="n"/>
      <c r="B72" s="52" t="n"/>
      <c r="C72" s="52" t="n"/>
      <c r="D72" s="74" t="n"/>
      <c r="E72" s="53" t="n"/>
      <c r="F72" s="74" t="n"/>
      <c r="G72" s="54" t="n"/>
      <c r="H72" s="41" t="n"/>
      <c r="I72" s="39">
        <f>IFERROR(IF(A72="","",IF(B72=0,"Review: Available room nights is zero",IF(C72&gt;B72,"Review: Rooms sold exceeds available room nights",IF(COUNTIF($A$16:$A$135,A72)&gt;1,"Review: Duplicate month","OK")))),"")</f>
        <v/>
      </c>
    </row>
    <row r="73">
      <c r="A73" s="77" t="n"/>
      <c r="B73" s="52" t="n"/>
      <c r="C73" s="52" t="n"/>
      <c r="D73" s="74" t="n"/>
      <c r="E73" s="53" t="n"/>
      <c r="F73" s="74" t="n"/>
      <c r="G73" s="54" t="n"/>
      <c r="H73" s="41" t="n"/>
      <c r="I73" s="39">
        <f>IFERROR(IF(A73="","",IF(B73=0,"Review: Available room nights is zero",IF(C73&gt;B73,"Review: Rooms sold exceeds available room nights",IF(COUNTIF($A$16:$A$135,A73)&gt;1,"Review: Duplicate month","OK")))),"")</f>
        <v/>
      </c>
    </row>
    <row r="74">
      <c r="A74" s="77" t="n"/>
      <c r="B74" s="52" t="n"/>
      <c r="C74" s="52" t="n"/>
      <c r="D74" s="74" t="n"/>
      <c r="E74" s="53" t="n"/>
      <c r="F74" s="74" t="n"/>
      <c r="G74" s="54" t="n"/>
      <c r="H74" s="41" t="n"/>
      <c r="I74" s="39">
        <f>IFERROR(IF(A74="","",IF(B74=0,"Review: Available room nights is zero",IF(C74&gt;B74,"Review: Rooms sold exceeds available room nights",IF(COUNTIF($A$16:$A$135,A74)&gt;1,"Review: Duplicate month","OK")))),"")</f>
        <v/>
      </c>
    </row>
    <row r="75">
      <c r="A75" s="77" t="n"/>
      <c r="B75" s="52" t="n"/>
      <c r="C75" s="52" t="n"/>
      <c r="D75" s="74" t="n"/>
      <c r="E75" s="53" t="n"/>
      <c r="F75" s="74" t="n"/>
      <c r="G75" s="54" t="n"/>
      <c r="H75" s="41" t="n"/>
      <c r="I75" s="39">
        <f>IFERROR(IF(A75="","",IF(B75=0,"Review: Available room nights is zero",IF(C75&gt;B75,"Review: Rooms sold exceeds available room nights",IF(COUNTIF($A$16:$A$135,A75)&gt;1,"Review: Duplicate month","OK")))),"")</f>
        <v/>
      </c>
    </row>
    <row r="76">
      <c r="A76" s="77" t="n"/>
      <c r="B76" s="52" t="n"/>
      <c r="C76" s="52" t="n"/>
      <c r="D76" s="74" t="n"/>
      <c r="E76" s="53" t="n"/>
      <c r="F76" s="74" t="n"/>
      <c r="G76" s="54" t="n"/>
      <c r="H76" s="41" t="n"/>
      <c r="I76" s="39">
        <f>IFERROR(IF(A76="","",IF(B76=0,"Review: Available room nights is zero",IF(C76&gt;B76,"Review: Rooms sold exceeds available room nights",IF(COUNTIF($A$16:$A$135,A76)&gt;1,"Review: Duplicate month","OK")))),"")</f>
        <v/>
      </c>
    </row>
    <row r="77">
      <c r="A77" s="77" t="n"/>
      <c r="B77" s="52" t="n"/>
      <c r="C77" s="52" t="n"/>
      <c r="D77" s="74" t="n"/>
      <c r="E77" s="53" t="n"/>
      <c r="F77" s="74" t="n"/>
      <c r="G77" s="54" t="n"/>
      <c r="H77" s="41" t="n"/>
      <c r="I77" s="39">
        <f>IFERROR(IF(A77="","",IF(B77=0,"Review: Available room nights is zero",IF(C77&gt;B77,"Review: Rooms sold exceeds available room nights",IF(COUNTIF($A$16:$A$135,A77)&gt;1,"Review: Duplicate month","OK")))),"")</f>
        <v/>
      </c>
    </row>
    <row r="78">
      <c r="A78" s="77" t="n"/>
      <c r="B78" s="52" t="n"/>
      <c r="C78" s="52" t="n"/>
      <c r="D78" s="74" t="n"/>
      <c r="E78" s="53" t="n"/>
      <c r="F78" s="74" t="n"/>
      <c r="G78" s="54" t="n"/>
      <c r="H78" s="41" t="n"/>
      <c r="I78" s="39">
        <f>IFERROR(IF(A78="","",IF(B78=0,"Review: Available room nights is zero",IF(C78&gt;B78,"Review: Rooms sold exceeds available room nights",IF(COUNTIF($A$16:$A$135,A78)&gt;1,"Review: Duplicate month","OK")))),"")</f>
        <v/>
      </c>
    </row>
    <row r="79">
      <c r="A79" s="77" t="n"/>
      <c r="B79" s="52" t="n"/>
      <c r="C79" s="52" t="n"/>
      <c r="D79" s="74" t="n"/>
      <c r="E79" s="53" t="n"/>
      <c r="F79" s="74" t="n"/>
      <c r="G79" s="54" t="n"/>
      <c r="H79" s="41" t="n"/>
      <c r="I79" s="39">
        <f>IFERROR(IF(A79="","",IF(B79=0,"Review: Available room nights is zero",IF(C79&gt;B79,"Review: Rooms sold exceeds available room nights",IF(COUNTIF($A$16:$A$135,A79)&gt;1,"Review: Duplicate month","OK")))),"")</f>
        <v/>
      </c>
    </row>
    <row r="80">
      <c r="A80" s="77" t="n"/>
      <c r="B80" s="52" t="n"/>
      <c r="C80" s="52" t="n"/>
      <c r="D80" s="74" t="n"/>
      <c r="E80" s="53" t="n"/>
      <c r="F80" s="74" t="n"/>
      <c r="G80" s="54" t="n"/>
      <c r="H80" s="41" t="n"/>
      <c r="I80" s="39">
        <f>IFERROR(IF(A80="","",IF(B80=0,"Review: Available room nights is zero",IF(C80&gt;B80,"Review: Rooms sold exceeds available room nights",IF(COUNTIF($A$16:$A$135,A80)&gt;1,"Review: Duplicate month","OK")))),"")</f>
        <v/>
      </c>
    </row>
    <row r="81">
      <c r="A81" s="77" t="n"/>
      <c r="B81" s="52" t="n"/>
      <c r="C81" s="52" t="n"/>
      <c r="D81" s="74" t="n"/>
      <c r="E81" s="53" t="n"/>
      <c r="F81" s="74" t="n"/>
      <c r="G81" s="54" t="n"/>
      <c r="H81" s="41" t="n"/>
      <c r="I81" s="39">
        <f>IFERROR(IF(A81="","",IF(B81=0,"Review: Available room nights is zero",IF(C81&gt;B81,"Review: Rooms sold exceeds available room nights",IF(COUNTIF($A$16:$A$135,A81)&gt;1,"Review: Duplicate month","OK")))),"")</f>
        <v/>
      </c>
    </row>
    <row r="82">
      <c r="A82" s="77" t="n"/>
      <c r="B82" s="52" t="n"/>
      <c r="C82" s="52" t="n"/>
      <c r="D82" s="74" t="n"/>
      <c r="E82" s="53" t="n"/>
      <c r="F82" s="74" t="n"/>
      <c r="G82" s="54" t="n"/>
      <c r="H82" s="41" t="n"/>
      <c r="I82" s="39">
        <f>IFERROR(IF(A82="","",IF(B82=0,"Review: Available room nights is zero",IF(C82&gt;B82,"Review: Rooms sold exceeds available room nights",IF(COUNTIF($A$16:$A$135,A82)&gt;1,"Review: Duplicate month","OK")))),"")</f>
        <v/>
      </c>
    </row>
    <row r="83">
      <c r="A83" s="77" t="n"/>
      <c r="B83" s="52" t="n"/>
      <c r="C83" s="52" t="n"/>
      <c r="D83" s="74" t="n"/>
      <c r="E83" s="53" t="n"/>
      <c r="F83" s="74" t="n"/>
      <c r="G83" s="54" t="n"/>
      <c r="H83" s="41" t="n"/>
      <c r="I83" s="39">
        <f>IFERROR(IF(A83="","",IF(B83=0,"Review: Available room nights is zero",IF(C83&gt;B83,"Review: Rooms sold exceeds available room nights",IF(COUNTIF($A$16:$A$135,A83)&gt;1,"Review: Duplicate month","OK")))),"")</f>
        <v/>
      </c>
    </row>
    <row r="84">
      <c r="A84" s="77" t="n"/>
      <c r="B84" s="52" t="n"/>
      <c r="C84" s="52" t="n"/>
      <c r="D84" s="74" t="n"/>
      <c r="E84" s="53" t="n"/>
      <c r="F84" s="74" t="n"/>
      <c r="G84" s="54" t="n"/>
      <c r="H84" s="41" t="n"/>
      <c r="I84" s="39">
        <f>IFERROR(IF(A84="","",IF(B84=0,"Review: Available room nights is zero",IF(C84&gt;B84,"Review: Rooms sold exceeds available room nights",IF(COUNTIF($A$16:$A$135,A84)&gt;1,"Review: Duplicate month","OK")))),"")</f>
        <v/>
      </c>
    </row>
    <row r="85">
      <c r="A85" s="77" t="n"/>
      <c r="B85" s="52" t="n"/>
      <c r="C85" s="52" t="n"/>
      <c r="D85" s="74" t="n"/>
      <c r="E85" s="53" t="n"/>
      <c r="F85" s="74" t="n"/>
      <c r="G85" s="54" t="n"/>
      <c r="H85" s="41" t="n"/>
      <c r="I85" s="39">
        <f>IFERROR(IF(A85="","",IF(B85=0,"Review: Available room nights is zero",IF(C85&gt;B85,"Review: Rooms sold exceeds available room nights",IF(COUNTIF($A$16:$A$135,A85)&gt;1,"Review: Duplicate month","OK")))),"")</f>
        <v/>
      </c>
    </row>
    <row r="86">
      <c r="A86" s="77" t="n"/>
      <c r="B86" s="52" t="n"/>
      <c r="C86" s="52" t="n"/>
      <c r="D86" s="74" t="n"/>
      <c r="E86" s="53" t="n"/>
      <c r="F86" s="74" t="n"/>
      <c r="G86" s="54" t="n"/>
      <c r="H86" s="41" t="n"/>
      <c r="I86" s="39">
        <f>IFERROR(IF(A86="","",IF(B86=0,"Review: Available room nights is zero",IF(C86&gt;B86,"Review: Rooms sold exceeds available room nights",IF(COUNTIF($A$16:$A$135,A86)&gt;1,"Review: Duplicate month","OK")))),"")</f>
        <v/>
      </c>
    </row>
    <row r="87">
      <c r="A87" s="77" t="n"/>
      <c r="B87" s="52" t="n"/>
      <c r="C87" s="52" t="n"/>
      <c r="D87" s="74" t="n"/>
      <c r="E87" s="53" t="n"/>
      <c r="F87" s="74" t="n"/>
      <c r="G87" s="54" t="n"/>
      <c r="H87" s="41" t="n"/>
      <c r="I87" s="39">
        <f>IFERROR(IF(A87="","",IF(B87=0,"Review: Available room nights is zero",IF(C87&gt;B87,"Review: Rooms sold exceeds available room nights",IF(COUNTIF($A$16:$A$135,A87)&gt;1,"Review: Duplicate month","OK")))),"")</f>
        <v/>
      </c>
    </row>
    <row r="88">
      <c r="A88" s="77" t="n"/>
      <c r="B88" s="52" t="n"/>
      <c r="C88" s="52" t="n"/>
      <c r="D88" s="74" t="n"/>
      <c r="E88" s="53" t="n"/>
      <c r="F88" s="74" t="n"/>
      <c r="G88" s="54" t="n"/>
      <c r="H88" s="41" t="n"/>
      <c r="I88" s="39">
        <f>IFERROR(IF(A88="","",IF(B88=0,"Review: Available room nights is zero",IF(C88&gt;B88,"Review: Rooms sold exceeds available room nights",IF(COUNTIF($A$16:$A$135,A88)&gt;1,"Review: Duplicate month","OK")))),"")</f>
        <v/>
      </c>
    </row>
    <row r="89">
      <c r="A89" s="77" t="n"/>
      <c r="B89" s="52" t="n"/>
      <c r="C89" s="52" t="n"/>
      <c r="D89" s="74" t="n"/>
      <c r="E89" s="53" t="n"/>
      <c r="F89" s="74" t="n"/>
      <c r="G89" s="54" t="n"/>
      <c r="H89" s="41" t="n"/>
      <c r="I89" s="39">
        <f>IFERROR(IF(A89="","",IF(B89=0,"Review: Available room nights is zero",IF(C89&gt;B89,"Review: Rooms sold exceeds available room nights",IF(COUNTIF($A$16:$A$135,A89)&gt;1,"Review: Duplicate month","OK")))),"")</f>
        <v/>
      </c>
    </row>
    <row r="90">
      <c r="A90" s="77" t="n"/>
      <c r="B90" s="52" t="n"/>
      <c r="C90" s="52" t="n"/>
      <c r="D90" s="74" t="n"/>
      <c r="E90" s="53" t="n"/>
      <c r="F90" s="74" t="n"/>
      <c r="G90" s="54" t="n"/>
      <c r="H90" s="41" t="n"/>
      <c r="I90" s="39">
        <f>IFERROR(IF(A90="","",IF(B90=0,"Review: Available room nights is zero",IF(C90&gt;B90,"Review: Rooms sold exceeds available room nights",IF(COUNTIF($A$16:$A$135,A90)&gt;1,"Review: Duplicate month","OK")))),"")</f>
        <v/>
      </c>
    </row>
    <row r="91">
      <c r="A91" s="77" t="n"/>
      <c r="B91" s="52" t="n"/>
      <c r="C91" s="52" t="n"/>
      <c r="D91" s="74" t="n"/>
      <c r="E91" s="53" t="n"/>
      <c r="F91" s="74" t="n"/>
      <c r="G91" s="54" t="n"/>
      <c r="H91" s="41" t="n"/>
      <c r="I91" s="39">
        <f>IFERROR(IF(A91="","",IF(B91=0,"Review: Available room nights is zero",IF(C91&gt;B91,"Review: Rooms sold exceeds available room nights",IF(COUNTIF($A$16:$A$135,A91)&gt;1,"Review: Duplicate month","OK")))),"")</f>
        <v/>
      </c>
    </row>
    <row r="92">
      <c r="A92" s="77" t="n"/>
      <c r="B92" s="52" t="n"/>
      <c r="C92" s="52" t="n"/>
      <c r="D92" s="74" t="n"/>
      <c r="E92" s="53" t="n"/>
      <c r="F92" s="74" t="n"/>
      <c r="G92" s="54" t="n"/>
      <c r="H92" s="41" t="n"/>
      <c r="I92" s="39">
        <f>IFERROR(IF(A92="","",IF(B92=0,"Review: Available room nights is zero",IF(C92&gt;B92,"Review: Rooms sold exceeds available room nights",IF(COUNTIF($A$16:$A$135,A92)&gt;1,"Review: Duplicate month","OK")))),"")</f>
        <v/>
      </c>
    </row>
    <row r="93">
      <c r="A93" s="77" t="n"/>
      <c r="B93" s="52" t="n"/>
      <c r="C93" s="52" t="n"/>
      <c r="D93" s="74" t="n"/>
      <c r="E93" s="53" t="n"/>
      <c r="F93" s="74" t="n"/>
      <c r="G93" s="54" t="n"/>
      <c r="H93" s="41" t="n"/>
      <c r="I93" s="39">
        <f>IFERROR(IF(A93="","",IF(B93=0,"Review: Available room nights is zero",IF(C93&gt;B93,"Review: Rooms sold exceeds available room nights",IF(COUNTIF($A$16:$A$135,A93)&gt;1,"Review: Duplicate month","OK")))),"")</f>
        <v/>
      </c>
    </row>
    <row r="94">
      <c r="A94" s="77" t="n"/>
      <c r="B94" s="52" t="n"/>
      <c r="C94" s="52" t="n"/>
      <c r="D94" s="74" t="n"/>
      <c r="E94" s="53" t="n"/>
      <c r="F94" s="74" t="n"/>
      <c r="G94" s="54" t="n"/>
      <c r="H94" s="41" t="n"/>
      <c r="I94" s="39">
        <f>IFERROR(IF(A94="","",IF(B94=0,"Review: Available room nights is zero",IF(C94&gt;B94,"Review: Rooms sold exceeds available room nights",IF(COUNTIF($A$16:$A$135,A94)&gt;1,"Review: Duplicate month","OK")))),"")</f>
        <v/>
      </c>
    </row>
    <row r="95">
      <c r="A95" s="77" t="n"/>
      <c r="B95" s="52" t="n"/>
      <c r="C95" s="52" t="n"/>
      <c r="D95" s="74" t="n"/>
      <c r="E95" s="53" t="n"/>
      <c r="F95" s="74" t="n"/>
      <c r="G95" s="54" t="n"/>
      <c r="H95" s="41" t="n"/>
      <c r="I95" s="39">
        <f>IFERROR(IF(A95="","",IF(B95=0,"Review: Available room nights is zero",IF(C95&gt;B95,"Review: Rooms sold exceeds available room nights",IF(COUNTIF($A$16:$A$135,A95)&gt;1,"Review: Duplicate month","OK")))),"")</f>
        <v/>
      </c>
    </row>
    <row r="96">
      <c r="A96" s="77" t="n"/>
      <c r="B96" s="52" t="n"/>
      <c r="C96" s="52" t="n"/>
      <c r="D96" s="74" t="n"/>
      <c r="E96" s="53" t="n"/>
      <c r="F96" s="74" t="n"/>
      <c r="G96" s="54" t="n"/>
      <c r="H96" s="41" t="n"/>
      <c r="I96" s="39">
        <f>IFERROR(IF(A96="","",IF(B96=0,"Review: Available room nights is zero",IF(C96&gt;B96,"Review: Rooms sold exceeds available room nights",IF(COUNTIF($A$16:$A$135,A96)&gt;1,"Review: Duplicate month","OK")))),"")</f>
        <v/>
      </c>
    </row>
    <row r="97">
      <c r="A97" s="77" t="n"/>
      <c r="B97" s="52" t="n"/>
      <c r="C97" s="52" t="n"/>
      <c r="D97" s="74" t="n"/>
      <c r="E97" s="53" t="n"/>
      <c r="F97" s="74" t="n"/>
      <c r="G97" s="54" t="n"/>
      <c r="H97" s="41" t="n"/>
      <c r="I97" s="39">
        <f>IFERROR(IF(A97="","",IF(B97=0,"Review: Available room nights is zero",IF(C97&gt;B97,"Review: Rooms sold exceeds available room nights",IF(COUNTIF($A$16:$A$135,A97)&gt;1,"Review: Duplicate month","OK")))),"")</f>
        <v/>
      </c>
    </row>
    <row r="98">
      <c r="A98" s="77" t="n"/>
      <c r="B98" s="52" t="n"/>
      <c r="C98" s="52" t="n"/>
      <c r="D98" s="74" t="n"/>
      <c r="E98" s="53" t="n"/>
      <c r="F98" s="74" t="n"/>
      <c r="G98" s="54" t="n"/>
      <c r="H98" s="41" t="n"/>
      <c r="I98" s="39">
        <f>IFERROR(IF(A98="","",IF(B98=0,"Review: Available room nights is zero",IF(C98&gt;B98,"Review: Rooms sold exceeds available room nights",IF(COUNTIF($A$16:$A$135,A98)&gt;1,"Review: Duplicate month","OK")))),"")</f>
        <v/>
      </c>
    </row>
    <row r="99">
      <c r="A99" s="77" t="n"/>
      <c r="B99" s="52" t="n"/>
      <c r="C99" s="52" t="n"/>
      <c r="D99" s="74" t="n"/>
      <c r="E99" s="53" t="n"/>
      <c r="F99" s="74" t="n"/>
      <c r="G99" s="54" t="n"/>
      <c r="H99" s="41" t="n"/>
      <c r="I99" s="39">
        <f>IFERROR(IF(A99="","",IF(B99=0,"Review: Available room nights is zero",IF(C99&gt;B99,"Review: Rooms sold exceeds available room nights",IF(COUNTIF($A$16:$A$135,A99)&gt;1,"Review: Duplicate month","OK")))),"")</f>
        <v/>
      </c>
    </row>
    <row r="100">
      <c r="A100" s="77" t="n"/>
      <c r="B100" s="52" t="n"/>
      <c r="C100" s="52" t="n"/>
      <c r="D100" s="74" t="n"/>
      <c r="E100" s="53" t="n"/>
      <c r="F100" s="74" t="n"/>
      <c r="G100" s="54" t="n"/>
      <c r="H100" s="41" t="n"/>
      <c r="I100" s="39">
        <f>IFERROR(IF(A100="","",IF(B100=0,"Review: Available room nights is zero",IF(C100&gt;B100,"Review: Rooms sold exceeds available room nights",IF(COUNTIF($A$16:$A$135,A100)&gt;1,"Review: Duplicate month","OK")))),"")</f>
        <v/>
      </c>
    </row>
    <row r="101">
      <c r="A101" s="77" t="n"/>
      <c r="B101" s="52" t="n"/>
      <c r="C101" s="52" t="n"/>
      <c r="D101" s="74" t="n"/>
      <c r="E101" s="53" t="n"/>
      <c r="F101" s="74" t="n"/>
      <c r="G101" s="54" t="n"/>
      <c r="H101" s="41" t="n"/>
      <c r="I101" s="39">
        <f>IFERROR(IF(A101="","",IF(B101=0,"Review: Available room nights is zero",IF(C101&gt;B101,"Review: Rooms sold exceeds available room nights",IF(COUNTIF($A$16:$A$135,A101)&gt;1,"Review: Duplicate month","OK")))),"")</f>
        <v/>
      </c>
    </row>
    <row r="102">
      <c r="A102" s="77" t="n"/>
      <c r="B102" s="52" t="n"/>
      <c r="C102" s="52" t="n"/>
      <c r="D102" s="74" t="n"/>
      <c r="E102" s="53" t="n"/>
      <c r="F102" s="74" t="n"/>
      <c r="G102" s="54" t="n"/>
      <c r="H102" s="41" t="n"/>
      <c r="I102" s="39">
        <f>IFERROR(IF(A102="","",IF(B102=0,"Review: Available room nights is zero",IF(C102&gt;B102,"Review: Rooms sold exceeds available room nights",IF(COUNTIF($A$16:$A$135,A102)&gt;1,"Review: Duplicate month","OK")))),"")</f>
        <v/>
      </c>
    </row>
    <row r="103">
      <c r="A103" s="77" t="n"/>
      <c r="B103" s="52" t="n"/>
      <c r="C103" s="52" t="n"/>
      <c r="D103" s="74" t="n"/>
      <c r="E103" s="53" t="n"/>
      <c r="F103" s="74" t="n"/>
      <c r="G103" s="54" t="n"/>
      <c r="H103" s="41" t="n"/>
      <c r="I103" s="39">
        <f>IFERROR(IF(A103="","",IF(B103=0,"Review: Available room nights is zero",IF(C103&gt;B103,"Review: Rooms sold exceeds available room nights",IF(COUNTIF($A$16:$A$135,A103)&gt;1,"Review: Duplicate month","OK")))),"")</f>
        <v/>
      </c>
    </row>
    <row r="104">
      <c r="A104" s="77" t="n"/>
      <c r="B104" s="52" t="n"/>
      <c r="C104" s="52" t="n"/>
      <c r="D104" s="74" t="n"/>
      <c r="E104" s="53" t="n"/>
      <c r="F104" s="74" t="n"/>
      <c r="G104" s="54" t="n"/>
      <c r="H104" s="41" t="n"/>
      <c r="I104" s="39">
        <f>IFERROR(IF(A104="","",IF(B104=0,"Review: Available room nights is zero",IF(C104&gt;B104,"Review: Rooms sold exceeds available room nights",IF(COUNTIF($A$16:$A$135,A104)&gt;1,"Review: Duplicate month","OK")))),"")</f>
        <v/>
      </c>
    </row>
    <row r="105">
      <c r="A105" s="77" t="n"/>
      <c r="B105" s="52" t="n"/>
      <c r="C105" s="52" t="n"/>
      <c r="D105" s="74" t="n"/>
      <c r="E105" s="53" t="n"/>
      <c r="F105" s="74" t="n"/>
      <c r="G105" s="54" t="n"/>
      <c r="H105" s="41" t="n"/>
      <c r="I105" s="39">
        <f>IFERROR(IF(A105="","",IF(B105=0,"Review: Available room nights is zero",IF(C105&gt;B105,"Review: Rooms sold exceeds available room nights",IF(COUNTIF($A$16:$A$135,A105)&gt;1,"Review: Duplicate month","OK")))),"")</f>
        <v/>
      </c>
    </row>
    <row r="106">
      <c r="A106" s="77" t="n"/>
      <c r="B106" s="52" t="n"/>
      <c r="C106" s="52" t="n"/>
      <c r="D106" s="74" t="n"/>
      <c r="E106" s="53" t="n"/>
      <c r="F106" s="74" t="n"/>
      <c r="G106" s="54" t="n"/>
      <c r="H106" s="41" t="n"/>
      <c r="I106" s="39">
        <f>IFERROR(IF(A106="","",IF(B106=0,"Review: Available room nights is zero",IF(C106&gt;B106,"Review: Rooms sold exceeds available room nights",IF(COUNTIF($A$16:$A$135,A106)&gt;1,"Review: Duplicate month","OK")))),"")</f>
        <v/>
      </c>
    </row>
    <row r="107">
      <c r="A107" s="77" t="n"/>
      <c r="B107" s="52" t="n"/>
      <c r="C107" s="52" t="n"/>
      <c r="D107" s="74" t="n"/>
      <c r="E107" s="53" t="n"/>
      <c r="F107" s="74" t="n"/>
      <c r="G107" s="54" t="n"/>
      <c r="H107" s="41" t="n"/>
      <c r="I107" s="39">
        <f>IFERROR(IF(A107="","",IF(B107=0,"Review: Available room nights is zero",IF(C107&gt;B107,"Review: Rooms sold exceeds available room nights",IF(COUNTIF($A$16:$A$135,A107)&gt;1,"Review: Duplicate month","OK")))),"")</f>
        <v/>
      </c>
    </row>
    <row r="108">
      <c r="A108" s="77" t="n"/>
      <c r="B108" s="52" t="n"/>
      <c r="C108" s="52" t="n"/>
      <c r="D108" s="74" t="n"/>
      <c r="E108" s="53" t="n"/>
      <c r="F108" s="74" t="n"/>
      <c r="G108" s="54" t="n"/>
      <c r="H108" s="41" t="n"/>
      <c r="I108" s="39">
        <f>IFERROR(IF(A108="","",IF(B108=0,"Review: Available room nights is zero",IF(C108&gt;B108,"Review: Rooms sold exceeds available room nights",IF(COUNTIF($A$16:$A$135,A108)&gt;1,"Review: Duplicate month","OK")))),"")</f>
        <v/>
      </c>
    </row>
    <row r="109">
      <c r="A109" s="77" t="n"/>
      <c r="B109" s="52" t="n"/>
      <c r="C109" s="52" t="n"/>
      <c r="D109" s="74" t="n"/>
      <c r="E109" s="53" t="n"/>
      <c r="F109" s="74" t="n"/>
      <c r="G109" s="54" t="n"/>
      <c r="H109" s="41" t="n"/>
      <c r="I109" s="39">
        <f>IFERROR(IF(A109="","",IF(B109=0,"Review: Available room nights is zero",IF(C109&gt;B109,"Review: Rooms sold exceeds available room nights",IF(COUNTIF($A$16:$A$135,A109)&gt;1,"Review: Duplicate month","OK")))),"")</f>
        <v/>
      </c>
    </row>
    <row r="110">
      <c r="A110" s="77" t="n"/>
      <c r="B110" s="52" t="n"/>
      <c r="C110" s="52" t="n"/>
      <c r="D110" s="74" t="n"/>
      <c r="E110" s="53" t="n"/>
      <c r="F110" s="74" t="n"/>
      <c r="G110" s="54" t="n"/>
      <c r="H110" s="41" t="n"/>
      <c r="I110" s="39">
        <f>IFERROR(IF(A110="","",IF(B110=0,"Review: Available room nights is zero",IF(C110&gt;B110,"Review: Rooms sold exceeds available room nights",IF(COUNTIF($A$16:$A$135,A110)&gt;1,"Review: Duplicate month","OK")))),"")</f>
        <v/>
      </c>
    </row>
    <row r="111">
      <c r="A111" s="77" t="n"/>
      <c r="B111" s="52" t="n"/>
      <c r="C111" s="52" t="n"/>
      <c r="D111" s="74" t="n"/>
      <c r="E111" s="53" t="n"/>
      <c r="F111" s="74" t="n"/>
      <c r="G111" s="54" t="n"/>
      <c r="H111" s="41" t="n"/>
      <c r="I111" s="39">
        <f>IFERROR(IF(A111="","",IF(B111=0,"Review: Available room nights is zero",IF(C111&gt;B111,"Review: Rooms sold exceeds available room nights",IF(COUNTIF($A$16:$A$135,A111)&gt;1,"Review: Duplicate month","OK")))),"")</f>
        <v/>
      </c>
    </row>
    <row r="112">
      <c r="A112" s="77" t="n"/>
      <c r="B112" s="52" t="n"/>
      <c r="C112" s="52" t="n"/>
      <c r="D112" s="74" t="n"/>
      <c r="E112" s="53" t="n"/>
      <c r="F112" s="74" t="n"/>
      <c r="G112" s="54" t="n"/>
      <c r="H112" s="41" t="n"/>
      <c r="I112" s="39">
        <f>IFERROR(IF(A112="","",IF(B112=0,"Review: Available room nights is zero",IF(C112&gt;B112,"Review: Rooms sold exceeds available room nights",IF(COUNTIF($A$16:$A$135,A112)&gt;1,"Review: Duplicate month","OK")))),"")</f>
        <v/>
      </c>
    </row>
    <row r="113">
      <c r="A113" s="77" t="n"/>
      <c r="B113" s="52" t="n"/>
      <c r="C113" s="52" t="n"/>
      <c r="D113" s="74" t="n"/>
      <c r="E113" s="53" t="n"/>
      <c r="F113" s="74" t="n"/>
      <c r="G113" s="54" t="n"/>
      <c r="H113" s="41" t="n"/>
      <c r="I113" s="39">
        <f>IFERROR(IF(A113="","",IF(B113=0,"Review: Available room nights is zero",IF(C113&gt;B113,"Review: Rooms sold exceeds available room nights",IF(COUNTIF($A$16:$A$135,A113)&gt;1,"Review: Duplicate month","OK")))),"")</f>
        <v/>
      </c>
    </row>
    <row r="114">
      <c r="A114" s="77" t="n"/>
      <c r="B114" s="52" t="n"/>
      <c r="C114" s="52" t="n"/>
      <c r="D114" s="74" t="n"/>
      <c r="E114" s="53" t="n"/>
      <c r="F114" s="74" t="n"/>
      <c r="G114" s="54" t="n"/>
      <c r="H114" s="41" t="n"/>
      <c r="I114" s="39">
        <f>IFERROR(IF(A114="","",IF(B114=0,"Review: Available room nights is zero",IF(C114&gt;B114,"Review: Rooms sold exceeds available room nights",IF(COUNTIF($A$16:$A$135,A114)&gt;1,"Review: Duplicate month","OK")))),"")</f>
        <v/>
      </c>
    </row>
    <row r="115">
      <c r="A115" s="77" t="n"/>
      <c r="B115" s="52" t="n"/>
      <c r="C115" s="52" t="n"/>
      <c r="D115" s="74" t="n"/>
      <c r="E115" s="53" t="n"/>
      <c r="F115" s="74" t="n"/>
      <c r="G115" s="54" t="n"/>
      <c r="H115" s="41" t="n"/>
      <c r="I115" s="39">
        <f>IFERROR(IF(A115="","",IF(B115=0,"Review: Available room nights is zero",IF(C115&gt;B115,"Review: Rooms sold exceeds available room nights",IF(COUNTIF($A$16:$A$135,A115)&gt;1,"Review: Duplicate month","OK")))),"")</f>
        <v/>
      </c>
    </row>
    <row r="116">
      <c r="A116" s="77" t="n"/>
      <c r="B116" s="52" t="n"/>
      <c r="C116" s="52" t="n"/>
      <c r="D116" s="74" t="n"/>
      <c r="E116" s="53" t="n"/>
      <c r="F116" s="74" t="n"/>
      <c r="G116" s="54" t="n"/>
      <c r="H116" s="41" t="n"/>
      <c r="I116" s="39">
        <f>IFERROR(IF(A116="","",IF(B116=0,"Review: Available room nights is zero",IF(C116&gt;B116,"Review: Rooms sold exceeds available room nights",IF(COUNTIF($A$16:$A$135,A116)&gt;1,"Review: Duplicate month","OK")))),"")</f>
        <v/>
      </c>
    </row>
    <row r="117">
      <c r="A117" s="77" t="n"/>
      <c r="B117" s="52" t="n"/>
      <c r="C117" s="52" t="n"/>
      <c r="D117" s="74" t="n"/>
      <c r="E117" s="53" t="n"/>
      <c r="F117" s="74" t="n"/>
      <c r="G117" s="54" t="n"/>
      <c r="H117" s="41" t="n"/>
      <c r="I117" s="39">
        <f>IFERROR(IF(A117="","",IF(B117=0,"Review: Available room nights is zero",IF(C117&gt;B117,"Review: Rooms sold exceeds available room nights",IF(COUNTIF($A$16:$A$135,A117)&gt;1,"Review: Duplicate month","OK")))),"")</f>
        <v/>
      </c>
    </row>
    <row r="118">
      <c r="A118" s="77" t="n"/>
      <c r="B118" s="52" t="n"/>
      <c r="C118" s="52" t="n"/>
      <c r="D118" s="74" t="n"/>
      <c r="E118" s="53" t="n"/>
      <c r="F118" s="74" t="n"/>
      <c r="G118" s="54" t="n"/>
      <c r="H118" s="41" t="n"/>
      <c r="I118" s="39">
        <f>IFERROR(IF(A118="","",IF(B118=0,"Review: Available room nights is zero",IF(C118&gt;B118,"Review: Rooms sold exceeds available room nights",IF(COUNTIF($A$16:$A$135,A118)&gt;1,"Review: Duplicate month","OK")))),"")</f>
        <v/>
      </c>
    </row>
    <row r="119">
      <c r="A119" s="77" t="n"/>
      <c r="B119" s="52" t="n"/>
      <c r="C119" s="52" t="n"/>
      <c r="D119" s="74" t="n"/>
      <c r="E119" s="53" t="n"/>
      <c r="F119" s="74" t="n"/>
      <c r="G119" s="54" t="n"/>
      <c r="H119" s="41" t="n"/>
      <c r="I119" s="39">
        <f>IFERROR(IF(A119="","",IF(B119=0,"Review: Available room nights is zero",IF(C119&gt;B119,"Review: Rooms sold exceeds available room nights",IF(COUNTIF($A$16:$A$135,A119)&gt;1,"Review: Duplicate month","OK")))),"")</f>
        <v/>
      </c>
    </row>
    <row r="120">
      <c r="A120" s="77" t="n"/>
      <c r="B120" s="52" t="n"/>
      <c r="C120" s="52" t="n"/>
      <c r="D120" s="74" t="n"/>
      <c r="E120" s="53" t="n"/>
      <c r="F120" s="74" t="n"/>
      <c r="G120" s="54" t="n"/>
      <c r="H120" s="41" t="n"/>
      <c r="I120" s="39">
        <f>IFERROR(IF(A120="","",IF(B120=0,"Review: Available room nights is zero",IF(C120&gt;B120,"Review: Rooms sold exceeds available room nights",IF(COUNTIF($A$16:$A$135,A120)&gt;1,"Review: Duplicate month","OK")))),"")</f>
        <v/>
      </c>
    </row>
    <row r="121">
      <c r="A121" s="77" t="n"/>
      <c r="B121" s="52" t="n"/>
      <c r="C121" s="52" t="n"/>
      <c r="D121" s="74" t="n"/>
      <c r="E121" s="53" t="n"/>
      <c r="F121" s="74" t="n"/>
      <c r="G121" s="54" t="n"/>
      <c r="H121" s="41" t="n"/>
      <c r="I121" s="39">
        <f>IFERROR(IF(A121="","",IF(B121=0,"Review: Available room nights is zero",IF(C121&gt;B121,"Review: Rooms sold exceeds available room nights",IF(COUNTIF($A$16:$A$135,A121)&gt;1,"Review: Duplicate month","OK")))),"")</f>
        <v/>
      </c>
    </row>
    <row r="122">
      <c r="A122" s="77" t="n"/>
      <c r="B122" s="52" t="n"/>
      <c r="C122" s="52" t="n"/>
      <c r="D122" s="74" t="n"/>
      <c r="E122" s="53" t="n"/>
      <c r="F122" s="74" t="n"/>
      <c r="G122" s="54" t="n"/>
      <c r="H122" s="41" t="n"/>
      <c r="I122" s="39">
        <f>IFERROR(IF(A122="","",IF(B122=0,"Review: Available room nights is zero",IF(C122&gt;B122,"Review: Rooms sold exceeds available room nights",IF(COUNTIF($A$16:$A$135,A122)&gt;1,"Review: Duplicate month","OK")))),"")</f>
        <v/>
      </c>
    </row>
    <row r="123">
      <c r="A123" s="77" t="n"/>
      <c r="B123" s="52" t="n"/>
      <c r="C123" s="52" t="n"/>
      <c r="D123" s="74" t="n"/>
      <c r="E123" s="53" t="n"/>
      <c r="F123" s="74" t="n"/>
      <c r="G123" s="54" t="n"/>
      <c r="H123" s="41" t="n"/>
      <c r="I123" s="39">
        <f>IFERROR(IF(A123="","",IF(B123=0,"Review: Available room nights is zero",IF(C123&gt;B123,"Review: Rooms sold exceeds available room nights",IF(COUNTIF($A$16:$A$135,A123)&gt;1,"Review: Duplicate month","OK")))),"")</f>
        <v/>
      </c>
    </row>
    <row r="124">
      <c r="A124" s="77" t="n"/>
      <c r="B124" s="52" t="n"/>
      <c r="C124" s="52" t="n"/>
      <c r="D124" s="74" t="n"/>
      <c r="E124" s="53" t="n"/>
      <c r="F124" s="74" t="n"/>
      <c r="G124" s="54" t="n"/>
      <c r="H124" s="41" t="n"/>
      <c r="I124" s="39">
        <f>IFERROR(IF(A124="","",IF(B124=0,"Review: Available room nights is zero",IF(C124&gt;B124,"Review: Rooms sold exceeds available room nights",IF(COUNTIF($A$16:$A$135,A124)&gt;1,"Review: Duplicate month","OK")))),"")</f>
        <v/>
      </c>
    </row>
    <row r="125">
      <c r="A125" s="77" t="n"/>
      <c r="B125" s="52" t="n"/>
      <c r="C125" s="52" t="n"/>
      <c r="D125" s="74" t="n"/>
      <c r="E125" s="53" t="n"/>
      <c r="F125" s="74" t="n"/>
      <c r="G125" s="54" t="n"/>
      <c r="H125" s="41" t="n"/>
      <c r="I125" s="39">
        <f>IFERROR(IF(A125="","",IF(B125=0,"Review: Available room nights is zero",IF(C125&gt;B125,"Review: Rooms sold exceeds available room nights",IF(COUNTIF($A$16:$A$135,A125)&gt;1,"Review: Duplicate month","OK")))),"")</f>
        <v/>
      </c>
    </row>
    <row r="126">
      <c r="A126" s="77" t="n"/>
      <c r="B126" s="52" t="n"/>
      <c r="C126" s="52" t="n"/>
      <c r="D126" s="74" t="n"/>
      <c r="E126" s="53" t="n"/>
      <c r="F126" s="74" t="n"/>
      <c r="G126" s="54" t="n"/>
      <c r="H126" s="41" t="n"/>
      <c r="I126" s="39">
        <f>IFERROR(IF(A126="","",IF(B126=0,"Review: Available room nights is zero",IF(C126&gt;B126,"Review: Rooms sold exceeds available room nights",IF(COUNTIF($A$16:$A$135,A126)&gt;1,"Review: Duplicate month","OK")))),"")</f>
        <v/>
      </c>
    </row>
    <row r="127">
      <c r="A127" s="77" t="n"/>
      <c r="B127" s="52" t="n"/>
      <c r="C127" s="52" t="n"/>
      <c r="D127" s="74" t="n"/>
      <c r="E127" s="53" t="n"/>
      <c r="F127" s="74" t="n"/>
      <c r="G127" s="54" t="n"/>
      <c r="H127" s="41" t="n"/>
      <c r="I127" s="39">
        <f>IFERROR(IF(A127="","",IF(B127=0,"Review: Available room nights is zero",IF(C127&gt;B127,"Review: Rooms sold exceeds available room nights",IF(COUNTIF($A$16:$A$135,A127)&gt;1,"Review: Duplicate month","OK")))),"")</f>
        <v/>
      </c>
    </row>
    <row r="128">
      <c r="A128" s="77" t="n"/>
      <c r="B128" s="52" t="n"/>
      <c r="C128" s="52" t="n"/>
      <c r="D128" s="74" t="n"/>
      <c r="E128" s="53" t="n"/>
      <c r="F128" s="74" t="n"/>
      <c r="G128" s="54" t="n"/>
      <c r="H128" s="41" t="n"/>
      <c r="I128" s="39">
        <f>IFERROR(IF(A128="","",IF(B128=0,"Review: Available room nights is zero",IF(C128&gt;B128,"Review: Rooms sold exceeds available room nights",IF(COUNTIF($A$16:$A$135,A128)&gt;1,"Review: Duplicate month","OK")))),"")</f>
        <v/>
      </c>
    </row>
    <row r="129">
      <c r="A129" s="77" t="n"/>
      <c r="B129" s="52" t="n"/>
      <c r="C129" s="52" t="n"/>
      <c r="D129" s="74" t="n"/>
      <c r="E129" s="53" t="n"/>
      <c r="F129" s="74" t="n"/>
      <c r="G129" s="54" t="n"/>
      <c r="H129" s="41" t="n"/>
      <c r="I129" s="39">
        <f>IFERROR(IF(A129="","",IF(B129=0,"Review: Available room nights is zero",IF(C129&gt;B129,"Review: Rooms sold exceeds available room nights",IF(COUNTIF($A$16:$A$135,A129)&gt;1,"Review: Duplicate month","OK")))),"")</f>
        <v/>
      </c>
    </row>
    <row r="130">
      <c r="A130" s="77" t="n"/>
      <c r="B130" s="52" t="n"/>
      <c r="C130" s="52" t="n"/>
      <c r="D130" s="74" t="n"/>
      <c r="E130" s="53" t="n"/>
      <c r="F130" s="74" t="n"/>
      <c r="G130" s="54" t="n"/>
      <c r="H130" s="41" t="n"/>
      <c r="I130" s="39">
        <f>IFERROR(IF(A130="","",IF(B130=0,"Review: Available room nights is zero",IF(C130&gt;B130,"Review: Rooms sold exceeds available room nights",IF(COUNTIF($A$16:$A$135,A130)&gt;1,"Review: Duplicate month","OK")))),"")</f>
        <v/>
      </c>
    </row>
    <row r="131">
      <c r="A131" s="77" t="n"/>
      <c r="B131" s="52" t="n"/>
      <c r="C131" s="52" t="n"/>
      <c r="D131" s="74" t="n"/>
      <c r="E131" s="53" t="n"/>
      <c r="F131" s="74" t="n"/>
      <c r="G131" s="54" t="n"/>
      <c r="H131" s="41" t="n"/>
      <c r="I131" s="39">
        <f>IFERROR(IF(A131="","",IF(B131=0,"Review: Available room nights is zero",IF(C131&gt;B131,"Review: Rooms sold exceeds available room nights",IF(COUNTIF($A$16:$A$135,A131)&gt;1,"Review: Duplicate month","OK")))),"")</f>
        <v/>
      </c>
    </row>
    <row r="132">
      <c r="A132" s="77" t="n"/>
      <c r="B132" s="52" t="n"/>
      <c r="C132" s="52" t="n"/>
      <c r="D132" s="74" t="n"/>
      <c r="E132" s="53" t="n"/>
      <c r="F132" s="74" t="n"/>
      <c r="G132" s="54" t="n"/>
      <c r="H132" s="41" t="n"/>
      <c r="I132" s="39">
        <f>IFERROR(IF(A132="","",IF(B132=0,"Review: Available room nights is zero",IF(C132&gt;B132,"Review: Rooms sold exceeds available room nights",IF(COUNTIF($A$16:$A$135,A132)&gt;1,"Review: Duplicate month","OK")))),"")</f>
        <v/>
      </c>
    </row>
    <row r="133">
      <c r="A133" s="77" t="n"/>
      <c r="B133" s="52" t="n"/>
      <c r="C133" s="52" t="n"/>
      <c r="D133" s="74" t="n"/>
      <c r="E133" s="53" t="n"/>
      <c r="F133" s="74" t="n"/>
      <c r="G133" s="54" t="n"/>
      <c r="H133" s="41" t="n"/>
      <c r="I133" s="39">
        <f>IFERROR(IF(A133="","",IF(B133=0,"Review: Available room nights is zero",IF(C133&gt;B133,"Review: Rooms sold exceeds available room nights",IF(COUNTIF($A$16:$A$135,A133)&gt;1,"Review: Duplicate month","OK")))),"")</f>
        <v/>
      </c>
    </row>
    <row r="134">
      <c r="A134" s="77" t="n"/>
      <c r="B134" s="52" t="n"/>
      <c r="C134" s="52" t="n"/>
      <c r="D134" s="74" t="n"/>
      <c r="E134" s="53" t="n"/>
      <c r="F134" s="74" t="n"/>
      <c r="G134" s="54" t="n"/>
      <c r="H134" s="41" t="n"/>
      <c r="I134" s="39">
        <f>IFERROR(IF(A134="","",IF(B134=0,"Review: Available room nights is zero",IF(C134&gt;B134,"Review: Rooms sold exceeds available room nights",IF(COUNTIF($A$16:$A$135,A134)&gt;1,"Review: Duplicate month","OK")))),"")</f>
        <v/>
      </c>
    </row>
    <row r="135">
      <c r="A135" s="77" t="n"/>
      <c r="B135" s="52" t="n"/>
      <c r="C135" s="52" t="n"/>
      <c r="D135" s="74" t="n"/>
      <c r="E135" s="53" t="n"/>
      <c r="F135" s="74" t="n"/>
      <c r="G135" s="54" t="n"/>
      <c r="H135" s="41" t="n"/>
      <c r="I135" s="39">
        <f>IFERROR(IF(A135="","",IF(B135=0,"Review: Available room nights is zero",IF(C135&gt;B135,"Review: Rooms sold exceeds available room nights",IF(COUNTIF($A$16:$A$135,A135)&gt;1,"Review: Duplicate month","OK")))),"")</f>
        <v/>
      </c>
    </row>
  </sheetData>
  <mergeCells count="1">
    <mergeCell ref="A1:I1"/>
  </mergeCells>
  <dataValidations count="4">
    <dataValidation sqref="B6" showDropDown="0" showInputMessage="0" showErrorMessage="0" allowBlank="0" type="whole" operator="greaterThan">
      <formula1>0</formula1>
    </dataValidation>
    <dataValidation sqref="B7:B11" showDropDown="0" showInputMessage="0" showErrorMessage="0" allowBlank="0" type="decimal" operator="between">
      <formula1>0</formula1>
      <formula2>1</formula2>
    </dataValidation>
    <dataValidation sqref="B12" showDropDown="0" showInputMessage="0" showErrorMessage="0" allowBlank="0" type="list">
      <formula1>"Yes,No"</formula1>
    </dataValidation>
    <dataValidation sqref="B13" showDropDown="0" showInputMessage="0" showErrorMessage="0" allowBlank="0" type="whole" operator="between">
      <formula1>2000</formula1>
      <formula2>2100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2026-09-06T11:09:59Z</dcterms:created>
  <dcterms:modified xmlns:dcterms="http://purl.org/dc/terms/" xmlns:xsi="http://www.w3.org/2001/XMLSchema-instance" xsi:type="dcterms:W3CDTF">2026-09-06T11:10:00+00:00Z</dcterms:modified>
</cp:coreProperties>
</file>