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Budget &amp; Actual" sheetId="2" state="visible" r:id="rId2"/>
    <sheet xmlns:r="http://schemas.openxmlformats.org/officeDocument/2006/relationships" name="Operating Driver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'Dashboard'!$A$18:$L$30</definedName>
    <definedName name="_xlnm.Print_Area" localSheetId="0">'Dashboard'!$A$1:$R$41</definedName>
    <definedName name="_xlnm._FilterDatabase" localSheetId="1" hidden="1">'Budget &amp; Actual'!$A$5:$N$505</definedName>
    <definedName name="_xlnm._FilterDatabase" localSheetId="2" hidden="1">'Operating Drivers'!$A$10:$O$130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$#,##0.00"/>
    <numFmt numFmtId="166" formatCode="m/d/yyyy"/>
    <numFmt numFmtId="167" formatCode="#,##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44546A"/>
      <sz val="11"/>
    </font>
    <font>
      <name val="Calibri"/>
      <b val="1"/>
      <color rgb="00FFFFFF"/>
      <sz val="11"/>
    </font>
    <font>
      <name val="Calibri"/>
      <b val="1"/>
      <color rgb="001F1F1F"/>
      <sz val="10"/>
    </font>
    <font>
      <name val="Calibri"/>
      <b val="1"/>
      <color rgb="00FFFFFF"/>
      <sz val="12"/>
    </font>
    <font>
      <name val="Calibri"/>
      <color rgb="001F1F1F"/>
      <sz val="10"/>
    </font>
  </fonts>
  <fills count="9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E8EEF3"/>
      </patternFill>
    </fill>
    <fill>
      <patternFill patternType="solid">
        <fgColor rgb="00F2F7F8"/>
      </patternFill>
    </fill>
    <fill>
      <patternFill patternType="solid">
        <fgColor rgb="00FFFFFF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0" fillId="4" borderId="1" applyProtection="1" pivotButton="0" quotePrefix="0" xfId="0">
      <protection locked="0" hidden="0"/>
    </xf>
    <xf numFmtId="164" fontId="0" fillId="5" borderId="1" pivotButton="0" quotePrefix="0" xfId="0"/>
    <xf numFmtId="0" fontId="3" fillId="3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2" borderId="0" pivotButton="0" quotePrefix="0" xfId="0"/>
    <xf numFmtId="0" fontId="0" fillId="2" borderId="0" pivotButton="0" quotePrefix="0" xfId="0"/>
    <xf numFmtId="0" fontId="6" fillId="6" borderId="1" pivotButton="0" quotePrefix="0" xfId="0"/>
    <xf numFmtId="165" fontId="6" fillId="6" borderId="1" pivotButton="0" quotePrefix="0" xfId="0"/>
    <xf numFmtId="164" fontId="6" fillId="6" borderId="1" pivotButton="0" quotePrefix="0" xfId="0"/>
    <xf numFmtId="0" fontId="6" fillId="7" borderId="1" pivotButton="0" quotePrefix="0" xfId="0"/>
    <xf numFmtId="165" fontId="6" fillId="7" borderId="1" pivotButton="0" quotePrefix="0" xfId="0"/>
    <xf numFmtId="164" fontId="6" fillId="7" borderId="1" pivotButton="0" quotePrefix="0" xfId="0"/>
    <xf numFmtId="0" fontId="1" fillId="2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top" wrapText="1"/>
    </xf>
    <xf numFmtId="166" fontId="6" fillId="4" borderId="1" applyAlignment="1" applyProtection="1" pivotButton="0" quotePrefix="0" xfId="0">
      <alignment horizontal="left" vertical="center"/>
      <protection locked="0" hidden="0"/>
    </xf>
    <xf numFmtId="0" fontId="6" fillId="5" borderId="1" applyAlignment="1" pivotButton="0" quotePrefix="0" xfId="0">
      <alignment horizontal="left" vertical="center"/>
    </xf>
    <xf numFmtId="0" fontId="6" fillId="4" borderId="1" applyAlignment="1" applyProtection="1" pivotButton="0" quotePrefix="0" xfId="0">
      <alignment horizontal="left" vertical="center"/>
      <protection locked="0" hidden="0"/>
    </xf>
    <xf numFmtId="49" fontId="6" fillId="4" borderId="1" applyAlignment="1" applyProtection="1" pivotButton="0" quotePrefix="0" xfId="0">
      <alignment horizontal="left" vertical="center"/>
      <protection locked="0" hidden="0"/>
    </xf>
    <xf numFmtId="165" fontId="6" fillId="4" borderId="1" applyAlignment="1" applyProtection="1" pivotButton="0" quotePrefix="0" xfId="0">
      <alignment horizontal="left" vertical="center"/>
      <protection locked="0" hidden="0"/>
    </xf>
    <xf numFmtId="165" fontId="6" fillId="5" borderId="1" applyAlignment="1" pivotButton="0" quotePrefix="0" xfId="0">
      <alignment horizontal="left" vertical="center"/>
    </xf>
    <xf numFmtId="164" fontId="6" fillId="5" borderId="1" applyAlignment="1" pivotButton="0" quotePrefix="0" xfId="0">
      <alignment horizontal="left" vertical="center"/>
    </xf>
    <xf numFmtId="0" fontId="6" fillId="4" borderId="1" applyAlignment="1" applyProtection="1" pivotButton="0" quotePrefix="0" xfId="0">
      <alignment horizontal="left" vertical="top" wrapText="1"/>
      <protection locked="0" hidden="0"/>
    </xf>
    <xf numFmtId="0" fontId="3" fillId="3" borderId="1" pivotButton="0" quotePrefix="0" xfId="0"/>
    <xf numFmtId="3" fontId="4" fillId="8" borderId="1" applyProtection="1" pivotButton="0" quotePrefix="0" xfId="0">
      <protection locked="0" hidden="0"/>
    </xf>
    <xf numFmtId="164" fontId="4" fillId="8" borderId="1" applyProtection="1" pivotButton="0" quotePrefix="0" xfId="0">
      <protection locked="0" hidden="0"/>
    </xf>
    <xf numFmtId="165" fontId="4" fillId="8" borderId="1" applyProtection="1" pivotButton="0" quotePrefix="0" xfId="0">
      <protection locked="0" hidden="0"/>
    </xf>
    <xf numFmtId="3" fontId="6" fillId="4" borderId="1" applyAlignment="1" applyProtection="1" pivotButton="0" quotePrefix="0" xfId="0">
      <alignment horizontal="left" vertical="center"/>
      <protection locked="0" hidden="0"/>
    </xf>
    <xf numFmtId="167" fontId="6" fillId="4" borderId="1" applyAlignment="1" applyProtection="1" pivotButton="0" quotePrefix="0" xfId="0">
      <alignment horizontal="left" vertical="center"/>
      <protection locked="0" hidden="0"/>
    </xf>
    <xf numFmtId="0" fontId="5" fillId="3" borderId="1" pivotButton="0" quotePrefix="0" xfId="0"/>
    <xf numFmtId="0" fontId="6" fillId="7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166" fontId="6" fillId="4" borderId="1" applyAlignment="1" applyProtection="1" pivotButton="0" quotePrefix="0" xfId="0">
      <alignment horizontal="left" vertical="center"/>
      <protection locked="0" hidden="0"/>
    </xf>
    <xf numFmtId="167" fontId="6" fillId="4" borderId="1" applyAlignment="1" applyProtection="1" pivotButton="0" quotePrefix="0" xfId="0">
      <alignment horizontal="left" vertical="center"/>
      <protection locked="0" hidden="0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ont>
        <name val="Calibri"/>
        <b val="1"/>
        <color rgb="00C73939"/>
        <sz val="10"/>
      </font>
      <fill>
        <patternFill patternType="solid">
          <fgColor rgb="00FCE5CD"/>
        </patternFill>
      </fill>
    </dxf>
    <dxf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and Operating Expense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'Dashboard'!D18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prstDash val="solid"/>
            </a:ln>
          </spPr>
          <cat>
            <numRef>
              <f>'Dashboard'!$A$19:$A$30</f>
            </numRef>
          </cat>
          <val>
            <numRef>
              <f>'Dashboard'!$D$19:$D$30</f>
            </numRef>
          </val>
        </ser>
        <ser>
          <idx val="1"/>
          <order val="1"/>
          <tx>
            <strRef>
              <f>'Dashboard'!F18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'Dashboard'!$A$19:$A$30</f>
            </numRef>
          </cat>
          <val>
            <numRef>
              <f>'Dashboard'!$F$19:$F$30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vs. Actual Gross Operating Profit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'Dashboard'!G18</f>
            </strRef>
          </tx>
          <spPr>
            <a:ln xmlns:a="http://schemas.openxmlformats.org/drawingml/2006/main">
              <a:solidFill>
                <a:srgbClr val="7F8C8D"/>
              </a:solidFill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'Dashboard'!$A$19:$A$30</f>
            </numRef>
          </cat>
          <val>
            <numRef>
              <f>'Dashboard'!$G$19:$G$30</f>
            </numRef>
          </val>
        </ser>
        <ser>
          <idx val="1"/>
          <order val="1"/>
          <tx>
            <strRef>
              <f>'Dashboard'!H18</f>
            </strRef>
          </tx>
          <spPr>
            <a:ln xmlns:a="http://schemas.openxmlformats.org/drawingml/2006/main">
              <a:solidFill>
                <a:srgbClr val="147D64"/>
              </a:solidFill>
              <a:prstDash val="solid"/>
            </a:ln>
          </spPr>
          <marker>
            <symbol val="diamond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'Dashboard'!$A$19:$A$30</f>
            </numRef>
          </cat>
          <val>
            <numRef>
              <f>'Dashboard'!$H$19:$H$30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BudgetActual" displayName="tblBudgetActual" ref="A5:N505" headerRowCount="1">
  <autoFilter ref="A5:N505"/>
  <tableColumns count="14">
    <tableColumn id="1" name="Month"/>
    <tableColumn id="2" name="Reporting Year"/>
    <tableColumn id="3" name="Month Number"/>
    <tableColumn id="4" name="Department"/>
    <tableColumn id="5" name="Account Type"/>
    <tableColumn id="6" name="Account Code"/>
    <tableColumn id="7" name="Account Name"/>
    <tableColumn id="8" name="Budget Amount"/>
    <tableColumn id="9" name="Actual Amount"/>
    <tableColumn id="10" name="Favorable Variance"/>
    <tableColumn id="11" name="Variance Percentage"/>
    <tableColumn id="12" name="Variance Status"/>
    <tableColumn id="13" name="Source Reference"/>
    <tableColumn id="14" name="Department Not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Drivers" displayName="tblDrivers" ref="A10:O130" headerRowCount="1">
  <autoFilter ref="A10:O130"/>
  <tableColumns count="15">
    <tableColumn id="1" name="Month"/>
    <tableColumn id="2" name="Reporting Year"/>
    <tableColumn id="3" name="Month Number"/>
    <tableColumn id="4" name="Available Room Nights"/>
    <tableColumn id="5" name="Occupied Room Nights"/>
    <tableColumn id="6" name="Rooms Revenue"/>
    <tableColumn id="7" name="Occupancy"/>
    <tableColumn id="8" name="Average Daily Rate"/>
    <tableColumn id="9" name="RevPAR"/>
    <tableColumn id="10" name="Labor Hours"/>
    <tableColumn id="11" name="Total Payroll Cost"/>
    <tableColumn id="12" name="Average Hourly Payroll Cost"/>
    <tableColumn id="13" name="Occupancy Status"/>
    <tableColumn id="14" name="ADR Status"/>
    <tableColumn id="15" name="Operations 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L101"/>
  <sheetViews>
    <sheetView showGridLines="0" zoomScale="70" zoomScaleNormal="7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25" customWidth="1" min="1" max="1"/>
    <col hidden="1" width="14" customWidth="1" min="2" max="2"/>
    <col width="16" customWidth="1" min="3" max="3"/>
    <col width="25" customWidth="1" min="4" max="4"/>
    <col width="16" customWidth="1" min="5" max="5"/>
    <col width="18" customWidth="1" min="6" max="6"/>
    <col width="25" customWidth="1" min="7" max="7"/>
    <col width="18" customWidth="1" min="8" max="8"/>
    <col width="18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>
      <c r="A1" s="1" t="inlineStr">
        <is>
          <t>Hotel Budget Dashboard</t>
        </is>
      </c>
    </row>
    <row r="2">
      <c r="A2" s="2" t="inlineStr">
        <is>
          <t>Review budget, actual results, operating drivers, and performance variances.</t>
        </is>
      </c>
    </row>
    <row r="3"/>
    <row r="4">
      <c r="A4" s="3" t="inlineStr">
        <is>
          <t>Property Name</t>
        </is>
      </c>
      <c r="B4" s="4" t="inlineStr">
        <is>
          <t>Harbor View Hotel</t>
        </is>
      </c>
      <c r="D4" s="3" t="inlineStr">
        <is>
          <t>Reporting Year</t>
        </is>
      </c>
      <c r="E4" s="4" t="n">
        <v>2026</v>
      </c>
      <c r="G4" s="3" t="inlineStr">
        <is>
          <t>Variance Alert Threshold</t>
        </is>
      </c>
      <c r="H4" s="5">
        <f>IFERROR('Operating Drivers'!$B$7,0)</f>
        <v/>
      </c>
    </row>
    <row r="5"/>
    <row r="6">
      <c r="A6" s="6" t="inlineStr">
        <is>
          <t>Budget Revenue</t>
        </is>
      </c>
      <c r="B6" s="7">
        <f>IFERROR(SUMIFS('Budget &amp; Actual'!$H$6:$H$505,'Budget &amp; Actual'!$E$6:$E$505,"Revenue",'Budget &amp; Actual'!$B$6:$B$505,$E$4),0)</f>
        <v/>
      </c>
      <c r="D6" s="6" t="inlineStr">
        <is>
          <t>Actual Revenue</t>
        </is>
      </c>
      <c r="E6" s="7">
        <f>IFERROR(SUMIFS('Budget &amp; Actual'!$I$6:$I$505,'Budget &amp; Actual'!$E$6:$E$505,"Revenue",'Budget &amp; Actual'!$B$6:$B$505,$E$4),0)</f>
        <v/>
      </c>
      <c r="G6" s="6" t="inlineStr">
        <is>
          <t>Revenue Variance</t>
        </is>
      </c>
      <c r="H6" s="7">
        <f>IFERROR(E6-B6,0)</f>
        <v/>
      </c>
    </row>
    <row r="7"/>
    <row r="8">
      <c r="A8" s="6" t="inlineStr">
        <is>
          <t>Budget Operating Expense</t>
        </is>
      </c>
      <c r="B8" s="7">
        <f>IFERROR(SUMIFS('Budget &amp; Actual'!$H$6:$H$505,'Budget &amp; Actual'!$E$6:$E$505,"Operating Expense",'Budget &amp; Actual'!$B$6:$B$505,$E$4),0)</f>
        <v/>
      </c>
      <c r="D8" s="6" t="inlineStr">
        <is>
          <t>Actual Operating Expense</t>
        </is>
      </c>
      <c r="E8" s="7">
        <f>IFERROR(SUMIFS('Budget &amp; Actual'!$I$6:$I$505,'Budget &amp; Actual'!$E$6:$E$505,"Operating Expense",'Budget &amp; Actual'!$B$6:$B$505,$E$4),0)</f>
        <v/>
      </c>
      <c r="G8" s="6" t="inlineStr">
        <is>
          <t>Expense Variance</t>
        </is>
      </c>
      <c r="H8" s="7">
        <f>IFERROR(B8-E8,0)</f>
        <v/>
      </c>
    </row>
    <row r="9"/>
    <row r="10">
      <c r="A10" s="6" t="inlineStr">
        <is>
          <t>Budget Gross Operating Profit</t>
        </is>
      </c>
      <c r="B10" s="7">
        <f>IFERROR(B6-B8,0)</f>
        <v/>
      </c>
      <c r="D10" s="6" t="inlineStr">
        <is>
          <t>Actual Gross Operating Profit</t>
        </is>
      </c>
      <c r="E10" s="7">
        <f>IFERROR(E6-E8,0)</f>
        <v/>
      </c>
      <c r="G10" s="6" t="inlineStr">
        <is>
          <t>Gross Operating Profit Variance</t>
        </is>
      </c>
      <c r="H10" s="7">
        <f>IFERROR(E10-B10,0)</f>
        <v/>
      </c>
    </row>
    <row r="11"/>
    <row r="12">
      <c r="A12" s="6" t="inlineStr">
        <is>
          <t>Actual Occupancy</t>
        </is>
      </c>
      <c r="B12" s="8">
        <f>IFERROR(SUMIFS('Operating Drivers'!$E$11:$E$130,'Operating Drivers'!$B$11:$B$130,$E$4)/SUMIFS('Operating Drivers'!$D$11:$D$130,'Operating Drivers'!$B$11:$B$130,$E$4),0)</f>
        <v/>
      </c>
      <c r="D12" s="6" t="inlineStr">
        <is>
          <t>Actual ADR</t>
        </is>
      </c>
      <c r="E12" s="7">
        <f>IFERROR(SUMIFS('Operating Drivers'!$F$11:$F$130,'Operating Drivers'!$B$11:$B$130,$E$4)/SUMIFS('Operating Drivers'!$E$11:$E$130,'Operating Drivers'!$B$11:$B$130,$E$4),0)</f>
        <v/>
      </c>
      <c r="G12" s="6" t="inlineStr">
        <is>
          <t>Actual RevPAR</t>
        </is>
      </c>
      <c r="H12" s="7">
        <f>IFERROR(SUMIFS('Operating Drivers'!$F$11:$F$130,'Operating Drivers'!$B$11:$B$130,$E$4)/SUMIFS('Operating Drivers'!$D$11:$D$130,'Operating Drivers'!$B$11:$B$130,$E$4),0)</f>
        <v/>
      </c>
    </row>
    <row r="13"/>
    <row r="14">
      <c r="A14" s="6" t="inlineStr">
        <is>
          <t>Payroll Cost Percentage</t>
        </is>
      </c>
      <c r="B14" s="8">
        <f>IFERROR(SUMIFS('Operating Drivers'!$K$11:$K$130,'Operating Drivers'!$B$11:$B$130,$E$4)/E6,0)</f>
        <v/>
      </c>
      <c r="D14" s="6" t="inlineStr">
        <is>
          <t>Labor Target Status</t>
        </is>
      </c>
      <c r="E14" s="9">
        <f>IFERROR(IF(B14&lt;='Operating Drivers'!$B$6,"On Target","Above Target"),"")</f>
        <v/>
      </c>
      <c r="G14" s="3" t="inlineStr">
        <is>
          <t>Loaded Budget Rows</t>
        </is>
      </c>
      <c r="H14" s="9">
        <f>IFERROR(COUNTIF('Budget &amp; Actual'!$A$6:$A$505,"&gt;0"),0)</f>
        <v/>
      </c>
    </row>
    <row r="15"/>
    <row r="16"/>
    <row r="17">
      <c r="A17" s="10" t="inlineStr">
        <is>
          <t>Monthly Performance Summary</t>
        </is>
      </c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</row>
    <row r="18">
      <c r="A18" s="6" t="inlineStr">
        <is>
          <t>Month</t>
        </is>
      </c>
      <c r="B18" s="6" t="inlineStr">
        <is>
          <t>Month Number</t>
        </is>
      </c>
      <c r="C18" s="6" t="inlineStr">
        <is>
          <t>Budget Revenue</t>
        </is>
      </c>
      <c r="D18" s="6" t="inlineStr">
        <is>
          <t>Actual Revenue</t>
        </is>
      </c>
      <c r="E18" s="6" t="inlineStr">
        <is>
          <t>Budget Operating Expense</t>
        </is>
      </c>
      <c r="F18" s="6" t="inlineStr">
        <is>
          <t>Actual Operating Expense</t>
        </is>
      </c>
      <c r="G18" s="6" t="inlineStr">
        <is>
          <t>Budget Gross Operating Profit</t>
        </is>
      </c>
      <c r="H18" s="6" t="inlineStr">
        <is>
          <t>Actual Gross Operating Profit</t>
        </is>
      </c>
      <c r="I18" s="6" t="inlineStr">
        <is>
          <t>Gross Operating Profit Variance</t>
        </is>
      </c>
      <c r="J18" s="6" t="inlineStr">
        <is>
          <t>Actual Occupancy</t>
        </is>
      </c>
      <c r="K18" s="6" t="inlineStr">
        <is>
          <t>Actual ADR</t>
        </is>
      </c>
      <c r="L18" s="6" t="inlineStr">
        <is>
          <t>Actual RevPAR</t>
        </is>
      </c>
    </row>
    <row r="19">
      <c r="A19" s="12" t="inlineStr">
        <is>
          <t>January</t>
        </is>
      </c>
      <c r="B19" s="12" t="n">
        <v>1</v>
      </c>
      <c r="C19" s="13">
        <f>IFERROR(SUMIFS('Budget &amp; Actual'!$H$6:$H$505,'Budget &amp; Actual'!$E$6:$E$505,"Revenue",'Budget &amp; Actual'!$B$6:$B$505,$E$4,'Budget &amp; Actual'!$C$6:$C$505,$B19),0)</f>
        <v/>
      </c>
      <c r="D19" s="13">
        <f>IFERROR(SUMIFS('Budget &amp; Actual'!$I$6:$I$505,'Budget &amp; Actual'!$E$6:$E$505,"Revenue",'Budget &amp; Actual'!$B$6:$B$505,$E$4,'Budget &amp; Actual'!$C$6:$C$505,$B19),0)</f>
        <v/>
      </c>
      <c r="E19" s="13">
        <f>IFERROR(SUMIFS('Budget &amp; Actual'!$H$6:$H$505,'Budget &amp; Actual'!$E$6:$E$505,"Operating Expense",'Budget &amp; Actual'!$B$6:$B$505,$E$4,'Budget &amp; Actual'!$C$6:$C$505,$B19),0)</f>
        <v/>
      </c>
      <c r="F19" s="13">
        <f>IFERROR(SUMIFS('Budget &amp; Actual'!$I$6:$I$505,'Budget &amp; Actual'!$E$6:$E$505,"Operating Expense",'Budget &amp; Actual'!$B$6:$B$505,$E$4,'Budget &amp; Actual'!$C$6:$C$505,$B19),0)</f>
        <v/>
      </c>
      <c r="G19" s="13">
        <f>IFERROR(C19-E19,0)</f>
        <v/>
      </c>
      <c r="H19" s="13">
        <f>IFERROR(D19-F19,0)</f>
        <v/>
      </c>
      <c r="I19" s="13">
        <f>IFERROR(H19-G19,0)</f>
        <v/>
      </c>
      <c r="J19" s="14">
        <f>IFERROR(SUMIFS('Operating Drivers'!$E$11:$E$130,'Operating Drivers'!$B$11:$B$130,$E$4,'Operating Drivers'!$C$11:$C$130,$B19)/SUMIFS('Operating Drivers'!$D$11:$D$130,'Operating Drivers'!$B$11:$B$130,$E$4,'Operating Drivers'!$C$11:$C$130,$B19),0)</f>
        <v/>
      </c>
      <c r="K19" s="13">
        <f>IFERROR(SUMIFS('Operating Drivers'!$F$11:$F$130,'Operating Drivers'!$B$11:$B$130,$E$4,'Operating Drivers'!$C$11:$C$130,$B19)/SUMIFS('Operating Drivers'!$E$11:$E$130,'Operating Drivers'!$B$11:$B$130,$E$4,'Operating Drivers'!$C$11:$C$130,$B19),0)</f>
        <v/>
      </c>
      <c r="L19" s="13">
        <f>IFERROR(SUMIFS('Operating Drivers'!$F$11:$F$130,'Operating Drivers'!$B$11:$B$130,$E$4,'Operating Drivers'!$C$11:$C$130,$B19)/SUMIFS('Operating Drivers'!$D$11:$D$130,'Operating Drivers'!$B$11:$B$130,$E$4,'Operating Drivers'!$C$11:$C$130,$B19),0)</f>
        <v/>
      </c>
    </row>
    <row r="20">
      <c r="A20" s="15" t="inlineStr">
        <is>
          <t>February</t>
        </is>
      </c>
      <c r="B20" s="15" t="n">
        <v>2</v>
      </c>
      <c r="C20" s="16">
        <f>IFERROR(SUMIFS('Budget &amp; Actual'!$H$6:$H$505,'Budget &amp; Actual'!$E$6:$E$505,"Revenue",'Budget &amp; Actual'!$B$6:$B$505,$E$4,'Budget &amp; Actual'!$C$6:$C$505,$B20),0)</f>
        <v/>
      </c>
      <c r="D20" s="16">
        <f>IFERROR(SUMIFS('Budget &amp; Actual'!$I$6:$I$505,'Budget &amp; Actual'!$E$6:$E$505,"Revenue",'Budget &amp; Actual'!$B$6:$B$505,$E$4,'Budget &amp; Actual'!$C$6:$C$505,$B20),0)</f>
        <v/>
      </c>
      <c r="E20" s="16">
        <f>IFERROR(SUMIFS('Budget &amp; Actual'!$H$6:$H$505,'Budget &amp; Actual'!$E$6:$E$505,"Operating Expense",'Budget &amp; Actual'!$B$6:$B$505,$E$4,'Budget &amp; Actual'!$C$6:$C$505,$B20),0)</f>
        <v/>
      </c>
      <c r="F20" s="16">
        <f>IFERROR(SUMIFS('Budget &amp; Actual'!$I$6:$I$505,'Budget &amp; Actual'!$E$6:$E$505,"Operating Expense",'Budget &amp; Actual'!$B$6:$B$505,$E$4,'Budget &amp; Actual'!$C$6:$C$505,$B20),0)</f>
        <v/>
      </c>
      <c r="G20" s="16">
        <f>IFERROR(C20-E20,0)</f>
        <v/>
      </c>
      <c r="H20" s="16">
        <f>IFERROR(D20-F20,0)</f>
        <v/>
      </c>
      <c r="I20" s="16">
        <f>IFERROR(H20-G20,0)</f>
        <v/>
      </c>
      <c r="J20" s="17">
        <f>IFERROR(SUMIFS('Operating Drivers'!$E$11:$E$130,'Operating Drivers'!$B$11:$B$130,$E$4,'Operating Drivers'!$C$11:$C$130,$B20)/SUMIFS('Operating Drivers'!$D$11:$D$130,'Operating Drivers'!$B$11:$B$130,$E$4,'Operating Drivers'!$C$11:$C$130,$B20),0)</f>
        <v/>
      </c>
      <c r="K20" s="16">
        <f>IFERROR(SUMIFS('Operating Drivers'!$F$11:$F$130,'Operating Drivers'!$B$11:$B$130,$E$4,'Operating Drivers'!$C$11:$C$130,$B20)/SUMIFS('Operating Drivers'!$E$11:$E$130,'Operating Drivers'!$B$11:$B$130,$E$4,'Operating Drivers'!$C$11:$C$130,$B20),0)</f>
        <v/>
      </c>
      <c r="L20" s="16">
        <f>IFERROR(SUMIFS('Operating Drivers'!$F$11:$F$130,'Operating Drivers'!$B$11:$B$130,$E$4,'Operating Drivers'!$C$11:$C$130,$B20)/SUMIFS('Operating Drivers'!$D$11:$D$130,'Operating Drivers'!$B$11:$B$130,$E$4,'Operating Drivers'!$C$11:$C$130,$B20),0)</f>
        <v/>
      </c>
    </row>
    <row r="21">
      <c r="A21" s="12" t="inlineStr">
        <is>
          <t>March</t>
        </is>
      </c>
      <c r="B21" s="12" t="n">
        <v>3</v>
      </c>
      <c r="C21" s="13">
        <f>IFERROR(SUMIFS('Budget &amp; Actual'!$H$6:$H$505,'Budget &amp; Actual'!$E$6:$E$505,"Revenue",'Budget &amp; Actual'!$B$6:$B$505,$E$4,'Budget &amp; Actual'!$C$6:$C$505,$B21),0)</f>
        <v/>
      </c>
      <c r="D21" s="13">
        <f>IFERROR(SUMIFS('Budget &amp; Actual'!$I$6:$I$505,'Budget &amp; Actual'!$E$6:$E$505,"Revenue",'Budget &amp; Actual'!$B$6:$B$505,$E$4,'Budget &amp; Actual'!$C$6:$C$505,$B21),0)</f>
        <v/>
      </c>
      <c r="E21" s="13">
        <f>IFERROR(SUMIFS('Budget &amp; Actual'!$H$6:$H$505,'Budget &amp; Actual'!$E$6:$E$505,"Operating Expense",'Budget &amp; Actual'!$B$6:$B$505,$E$4,'Budget &amp; Actual'!$C$6:$C$505,$B21),0)</f>
        <v/>
      </c>
      <c r="F21" s="13">
        <f>IFERROR(SUMIFS('Budget &amp; Actual'!$I$6:$I$505,'Budget &amp; Actual'!$E$6:$E$505,"Operating Expense",'Budget &amp; Actual'!$B$6:$B$505,$E$4,'Budget &amp; Actual'!$C$6:$C$505,$B21),0)</f>
        <v/>
      </c>
      <c r="G21" s="13">
        <f>IFERROR(C21-E21,0)</f>
        <v/>
      </c>
      <c r="H21" s="13">
        <f>IFERROR(D21-F21,0)</f>
        <v/>
      </c>
      <c r="I21" s="13">
        <f>IFERROR(H21-G21,0)</f>
        <v/>
      </c>
      <c r="J21" s="14">
        <f>IFERROR(SUMIFS('Operating Drivers'!$E$11:$E$130,'Operating Drivers'!$B$11:$B$130,$E$4,'Operating Drivers'!$C$11:$C$130,$B21)/SUMIFS('Operating Drivers'!$D$11:$D$130,'Operating Drivers'!$B$11:$B$130,$E$4,'Operating Drivers'!$C$11:$C$130,$B21),0)</f>
        <v/>
      </c>
      <c r="K21" s="13">
        <f>IFERROR(SUMIFS('Operating Drivers'!$F$11:$F$130,'Operating Drivers'!$B$11:$B$130,$E$4,'Operating Drivers'!$C$11:$C$130,$B21)/SUMIFS('Operating Drivers'!$E$11:$E$130,'Operating Drivers'!$B$11:$B$130,$E$4,'Operating Drivers'!$C$11:$C$130,$B21),0)</f>
        <v/>
      </c>
      <c r="L21" s="13">
        <f>IFERROR(SUMIFS('Operating Drivers'!$F$11:$F$130,'Operating Drivers'!$B$11:$B$130,$E$4,'Operating Drivers'!$C$11:$C$130,$B21)/SUMIFS('Operating Drivers'!$D$11:$D$130,'Operating Drivers'!$B$11:$B$130,$E$4,'Operating Drivers'!$C$11:$C$130,$B21),0)</f>
        <v/>
      </c>
    </row>
    <row r="22">
      <c r="A22" s="15" t="inlineStr">
        <is>
          <t>April</t>
        </is>
      </c>
      <c r="B22" s="15" t="n">
        <v>4</v>
      </c>
      <c r="C22" s="16">
        <f>IFERROR(SUMIFS('Budget &amp; Actual'!$H$6:$H$505,'Budget &amp; Actual'!$E$6:$E$505,"Revenue",'Budget &amp; Actual'!$B$6:$B$505,$E$4,'Budget &amp; Actual'!$C$6:$C$505,$B22),0)</f>
        <v/>
      </c>
      <c r="D22" s="16">
        <f>IFERROR(SUMIFS('Budget &amp; Actual'!$I$6:$I$505,'Budget &amp; Actual'!$E$6:$E$505,"Revenue",'Budget &amp; Actual'!$B$6:$B$505,$E$4,'Budget &amp; Actual'!$C$6:$C$505,$B22),0)</f>
        <v/>
      </c>
      <c r="E22" s="16">
        <f>IFERROR(SUMIFS('Budget &amp; Actual'!$H$6:$H$505,'Budget &amp; Actual'!$E$6:$E$505,"Operating Expense",'Budget &amp; Actual'!$B$6:$B$505,$E$4,'Budget &amp; Actual'!$C$6:$C$505,$B22),0)</f>
        <v/>
      </c>
      <c r="F22" s="16">
        <f>IFERROR(SUMIFS('Budget &amp; Actual'!$I$6:$I$505,'Budget &amp; Actual'!$E$6:$E$505,"Operating Expense",'Budget &amp; Actual'!$B$6:$B$505,$E$4,'Budget &amp; Actual'!$C$6:$C$505,$B22),0)</f>
        <v/>
      </c>
      <c r="G22" s="16">
        <f>IFERROR(C22-E22,0)</f>
        <v/>
      </c>
      <c r="H22" s="16">
        <f>IFERROR(D22-F22,0)</f>
        <v/>
      </c>
      <c r="I22" s="16">
        <f>IFERROR(H22-G22,0)</f>
        <v/>
      </c>
      <c r="J22" s="17">
        <f>IFERROR(SUMIFS('Operating Drivers'!$E$11:$E$130,'Operating Drivers'!$B$11:$B$130,$E$4,'Operating Drivers'!$C$11:$C$130,$B22)/SUMIFS('Operating Drivers'!$D$11:$D$130,'Operating Drivers'!$B$11:$B$130,$E$4,'Operating Drivers'!$C$11:$C$130,$B22),0)</f>
        <v/>
      </c>
      <c r="K22" s="16">
        <f>IFERROR(SUMIFS('Operating Drivers'!$F$11:$F$130,'Operating Drivers'!$B$11:$B$130,$E$4,'Operating Drivers'!$C$11:$C$130,$B22)/SUMIFS('Operating Drivers'!$E$11:$E$130,'Operating Drivers'!$B$11:$B$130,$E$4,'Operating Drivers'!$C$11:$C$130,$B22),0)</f>
        <v/>
      </c>
      <c r="L22" s="16">
        <f>IFERROR(SUMIFS('Operating Drivers'!$F$11:$F$130,'Operating Drivers'!$B$11:$B$130,$E$4,'Operating Drivers'!$C$11:$C$130,$B22)/SUMIFS('Operating Drivers'!$D$11:$D$130,'Operating Drivers'!$B$11:$B$130,$E$4,'Operating Drivers'!$C$11:$C$130,$B22),0)</f>
        <v/>
      </c>
    </row>
    <row r="23">
      <c r="A23" s="12" t="inlineStr">
        <is>
          <t>May</t>
        </is>
      </c>
      <c r="B23" s="12" t="n">
        <v>5</v>
      </c>
      <c r="C23" s="13">
        <f>IFERROR(SUMIFS('Budget &amp; Actual'!$H$6:$H$505,'Budget &amp; Actual'!$E$6:$E$505,"Revenue",'Budget &amp; Actual'!$B$6:$B$505,$E$4,'Budget &amp; Actual'!$C$6:$C$505,$B23),0)</f>
        <v/>
      </c>
      <c r="D23" s="13">
        <f>IFERROR(SUMIFS('Budget &amp; Actual'!$I$6:$I$505,'Budget &amp; Actual'!$E$6:$E$505,"Revenue",'Budget &amp; Actual'!$B$6:$B$505,$E$4,'Budget &amp; Actual'!$C$6:$C$505,$B23),0)</f>
        <v/>
      </c>
      <c r="E23" s="13">
        <f>IFERROR(SUMIFS('Budget &amp; Actual'!$H$6:$H$505,'Budget &amp; Actual'!$E$6:$E$505,"Operating Expense",'Budget &amp; Actual'!$B$6:$B$505,$E$4,'Budget &amp; Actual'!$C$6:$C$505,$B23),0)</f>
        <v/>
      </c>
      <c r="F23" s="13">
        <f>IFERROR(SUMIFS('Budget &amp; Actual'!$I$6:$I$505,'Budget &amp; Actual'!$E$6:$E$505,"Operating Expense",'Budget &amp; Actual'!$B$6:$B$505,$E$4,'Budget &amp; Actual'!$C$6:$C$505,$B23),0)</f>
        <v/>
      </c>
      <c r="G23" s="13">
        <f>IFERROR(C23-E23,0)</f>
        <v/>
      </c>
      <c r="H23" s="13">
        <f>IFERROR(D23-F23,0)</f>
        <v/>
      </c>
      <c r="I23" s="13">
        <f>IFERROR(H23-G23,0)</f>
        <v/>
      </c>
      <c r="J23" s="14">
        <f>IFERROR(SUMIFS('Operating Drivers'!$E$11:$E$130,'Operating Drivers'!$B$11:$B$130,$E$4,'Operating Drivers'!$C$11:$C$130,$B23)/SUMIFS('Operating Drivers'!$D$11:$D$130,'Operating Drivers'!$B$11:$B$130,$E$4,'Operating Drivers'!$C$11:$C$130,$B23),0)</f>
        <v/>
      </c>
      <c r="K23" s="13">
        <f>IFERROR(SUMIFS('Operating Drivers'!$F$11:$F$130,'Operating Drivers'!$B$11:$B$130,$E$4,'Operating Drivers'!$C$11:$C$130,$B23)/SUMIFS('Operating Drivers'!$E$11:$E$130,'Operating Drivers'!$B$11:$B$130,$E$4,'Operating Drivers'!$C$11:$C$130,$B23),0)</f>
        <v/>
      </c>
      <c r="L23" s="13">
        <f>IFERROR(SUMIFS('Operating Drivers'!$F$11:$F$130,'Operating Drivers'!$B$11:$B$130,$E$4,'Operating Drivers'!$C$11:$C$130,$B23)/SUMIFS('Operating Drivers'!$D$11:$D$130,'Operating Drivers'!$B$11:$B$130,$E$4,'Operating Drivers'!$C$11:$C$130,$B23),0)</f>
        <v/>
      </c>
    </row>
    <row r="24">
      <c r="A24" s="15" t="inlineStr">
        <is>
          <t>June</t>
        </is>
      </c>
      <c r="B24" s="15" t="n">
        <v>6</v>
      </c>
      <c r="C24" s="16">
        <f>IFERROR(SUMIFS('Budget &amp; Actual'!$H$6:$H$505,'Budget &amp; Actual'!$E$6:$E$505,"Revenue",'Budget &amp; Actual'!$B$6:$B$505,$E$4,'Budget &amp; Actual'!$C$6:$C$505,$B24),0)</f>
        <v/>
      </c>
      <c r="D24" s="16">
        <f>IFERROR(SUMIFS('Budget &amp; Actual'!$I$6:$I$505,'Budget &amp; Actual'!$E$6:$E$505,"Revenue",'Budget &amp; Actual'!$B$6:$B$505,$E$4,'Budget &amp; Actual'!$C$6:$C$505,$B24),0)</f>
        <v/>
      </c>
      <c r="E24" s="16">
        <f>IFERROR(SUMIFS('Budget &amp; Actual'!$H$6:$H$505,'Budget &amp; Actual'!$E$6:$E$505,"Operating Expense",'Budget &amp; Actual'!$B$6:$B$505,$E$4,'Budget &amp; Actual'!$C$6:$C$505,$B24),0)</f>
        <v/>
      </c>
      <c r="F24" s="16">
        <f>IFERROR(SUMIFS('Budget &amp; Actual'!$I$6:$I$505,'Budget &amp; Actual'!$E$6:$E$505,"Operating Expense",'Budget &amp; Actual'!$B$6:$B$505,$E$4,'Budget &amp; Actual'!$C$6:$C$505,$B24),0)</f>
        <v/>
      </c>
      <c r="G24" s="16">
        <f>IFERROR(C24-E24,0)</f>
        <v/>
      </c>
      <c r="H24" s="16">
        <f>IFERROR(D24-F24,0)</f>
        <v/>
      </c>
      <c r="I24" s="16">
        <f>IFERROR(H24-G24,0)</f>
        <v/>
      </c>
      <c r="J24" s="17">
        <f>IFERROR(SUMIFS('Operating Drivers'!$E$11:$E$130,'Operating Drivers'!$B$11:$B$130,$E$4,'Operating Drivers'!$C$11:$C$130,$B24)/SUMIFS('Operating Drivers'!$D$11:$D$130,'Operating Drivers'!$B$11:$B$130,$E$4,'Operating Drivers'!$C$11:$C$130,$B24),0)</f>
        <v/>
      </c>
      <c r="K24" s="16">
        <f>IFERROR(SUMIFS('Operating Drivers'!$F$11:$F$130,'Operating Drivers'!$B$11:$B$130,$E$4,'Operating Drivers'!$C$11:$C$130,$B24)/SUMIFS('Operating Drivers'!$E$11:$E$130,'Operating Drivers'!$B$11:$B$130,$E$4,'Operating Drivers'!$C$11:$C$130,$B24),0)</f>
        <v/>
      </c>
      <c r="L24" s="16">
        <f>IFERROR(SUMIFS('Operating Drivers'!$F$11:$F$130,'Operating Drivers'!$B$11:$B$130,$E$4,'Operating Drivers'!$C$11:$C$130,$B24)/SUMIFS('Operating Drivers'!$D$11:$D$130,'Operating Drivers'!$B$11:$B$130,$E$4,'Operating Drivers'!$C$11:$C$130,$B24),0)</f>
        <v/>
      </c>
    </row>
    <row r="25">
      <c r="A25" s="12" t="inlineStr">
        <is>
          <t>July</t>
        </is>
      </c>
      <c r="B25" s="12" t="n">
        <v>7</v>
      </c>
      <c r="C25" s="13">
        <f>IFERROR(SUMIFS('Budget &amp; Actual'!$H$6:$H$505,'Budget &amp; Actual'!$E$6:$E$505,"Revenue",'Budget &amp; Actual'!$B$6:$B$505,$E$4,'Budget &amp; Actual'!$C$6:$C$505,$B25),0)</f>
        <v/>
      </c>
      <c r="D25" s="13">
        <f>IFERROR(SUMIFS('Budget &amp; Actual'!$I$6:$I$505,'Budget &amp; Actual'!$E$6:$E$505,"Revenue",'Budget &amp; Actual'!$B$6:$B$505,$E$4,'Budget &amp; Actual'!$C$6:$C$505,$B25),0)</f>
        <v/>
      </c>
      <c r="E25" s="13">
        <f>IFERROR(SUMIFS('Budget &amp; Actual'!$H$6:$H$505,'Budget &amp; Actual'!$E$6:$E$505,"Operating Expense",'Budget &amp; Actual'!$B$6:$B$505,$E$4,'Budget &amp; Actual'!$C$6:$C$505,$B25),0)</f>
        <v/>
      </c>
      <c r="F25" s="13">
        <f>IFERROR(SUMIFS('Budget &amp; Actual'!$I$6:$I$505,'Budget &amp; Actual'!$E$6:$E$505,"Operating Expense",'Budget &amp; Actual'!$B$6:$B$505,$E$4,'Budget &amp; Actual'!$C$6:$C$505,$B25),0)</f>
        <v/>
      </c>
      <c r="G25" s="13">
        <f>IFERROR(C25-E25,0)</f>
        <v/>
      </c>
      <c r="H25" s="13">
        <f>IFERROR(D25-F25,0)</f>
        <v/>
      </c>
      <c r="I25" s="13">
        <f>IFERROR(H25-G25,0)</f>
        <v/>
      </c>
      <c r="J25" s="14">
        <f>IFERROR(SUMIFS('Operating Drivers'!$E$11:$E$130,'Operating Drivers'!$B$11:$B$130,$E$4,'Operating Drivers'!$C$11:$C$130,$B25)/SUMIFS('Operating Drivers'!$D$11:$D$130,'Operating Drivers'!$B$11:$B$130,$E$4,'Operating Drivers'!$C$11:$C$130,$B25),0)</f>
        <v/>
      </c>
      <c r="K25" s="13">
        <f>IFERROR(SUMIFS('Operating Drivers'!$F$11:$F$130,'Operating Drivers'!$B$11:$B$130,$E$4,'Operating Drivers'!$C$11:$C$130,$B25)/SUMIFS('Operating Drivers'!$E$11:$E$130,'Operating Drivers'!$B$11:$B$130,$E$4,'Operating Drivers'!$C$11:$C$130,$B25),0)</f>
        <v/>
      </c>
      <c r="L25" s="13">
        <f>IFERROR(SUMIFS('Operating Drivers'!$F$11:$F$130,'Operating Drivers'!$B$11:$B$130,$E$4,'Operating Drivers'!$C$11:$C$130,$B25)/SUMIFS('Operating Drivers'!$D$11:$D$130,'Operating Drivers'!$B$11:$B$130,$E$4,'Operating Drivers'!$C$11:$C$130,$B25),0)</f>
        <v/>
      </c>
    </row>
    <row r="26">
      <c r="A26" s="15" t="inlineStr">
        <is>
          <t>August</t>
        </is>
      </c>
      <c r="B26" s="15" t="n">
        <v>8</v>
      </c>
      <c r="C26" s="16">
        <f>IFERROR(SUMIFS('Budget &amp; Actual'!$H$6:$H$505,'Budget &amp; Actual'!$E$6:$E$505,"Revenue",'Budget &amp; Actual'!$B$6:$B$505,$E$4,'Budget &amp; Actual'!$C$6:$C$505,$B26),0)</f>
        <v/>
      </c>
      <c r="D26" s="16">
        <f>IFERROR(SUMIFS('Budget &amp; Actual'!$I$6:$I$505,'Budget &amp; Actual'!$E$6:$E$505,"Revenue",'Budget &amp; Actual'!$B$6:$B$505,$E$4,'Budget &amp; Actual'!$C$6:$C$505,$B26),0)</f>
        <v/>
      </c>
      <c r="E26" s="16">
        <f>IFERROR(SUMIFS('Budget &amp; Actual'!$H$6:$H$505,'Budget &amp; Actual'!$E$6:$E$505,"Operating Expense",'Budget &amp; Actual'!$B$6:$B$505,$E$4,'Budget &amp; Actual'!$C$6:$C$505,$B26),0)</f>
        <v/>
      </c>
      <c r="F26" s="16">
        <f>IFERROR(SUMIFS('Budget &amp; Actual'!$I$6:$I$505,'Budget &amp; Actual'!$E$6:$E$505,"Operating Expense",'Budget &amp; Actual'!$B$6:$B$505,$E$4,'Budget &amp; Actual'!$C$6:$C$505,$B26),0)</f>
        <v/>
      </c>
      <c r="G26" s="16">
        <f>IFERROR(C26-E26,0)</f>
        <v/>
      </c>
      <c r="H26" s="16">
        <f>IFERROR(D26-F26,0)</f>
        <v/>
      </c>
      <c r="I26" s="16">
        <f>IFERROR(H26-G26,0)</f>
        <v/>
      </c>
      <c r="J26" s="17">
        <f>IFERROR(SUMIFS('Operating Drivers'!$E$11:$E$130,'Operating Drivers'!$B$11:$B$130,$E$4,'Operating Drivers'!$C$11:$C$130,$B26)/SUMIFS('Operating Drivers'!$D$11:$D$130,'Operating Drivers'!$B$11:$B$130,$E$4,'Operating Drivers'!$C$11:$C$130,$B26),0)</f>
        <v/>
      </c>
      <c r="K26" s="16">
        <f>IFERROR(SUMIFS('Operating Drivers'!$F$11:$F$130,'Operating Drivers'!$B$11:$B$130,$E$4,'Operating Drivers'!$C$11:$C$130,$B26)/SUMIFS('Operating Drivers'!$E$11:$E$130,'Operating Drivers'!$B$11:$B$130,$E$4,'Operating Drivers'!$C$11:$C$130,$B26),0)</f>
        <v/>
      </c>
      <c r="L26" s="16">
        <f>IFERROR(SUMIFS('Operating Drivers'!$F$11:$F$130,'Operating Drivers'!$B$11:$B$130,$E$4,'Operating Drivers'!$C$11:$C$130,$B26)/SUMIFS('Operating Drivers'!$D$11:$D$130,'Operating Drivers'!$B$11:$B$130,$E$4,'Operating Drivers'!$C$11:$C$130,$B26),0)</f>
        <v/>
      </c>
    </row>
    <row r="27">
      <c r="A27" s="12" t="inlineStr">
        <is>
          <t>September</t>
        </is>
      </c>
      <c r="B27" s="12" t="n">
        <v>9</v>
      </c>
      <c r="C27" s="13">
        <f>IFERROR(SUMIFS('Budget &amp; Actual'!$H$6:$H$505,'Budget &amp; Actual'!$E$6:$E$505,"Revenue",'Budget &amp; Actual'!$B$6:$B$505,$E$4,'Budget &amp; Actual'!$C$6:$C$505,$B27),0)</f>
        <v/>
      </c>
      <c r="D27" s="13">
        <f>IFERROR(SUMIFS('Budget &amp; Actual'!$I$6:$I$505,'Budget &amp; Actual'!$E$6:$E$505,"Revenue",'Budget &amp; Actual'!$B$6:$B$505,$E$4,'Budget &amp; Actual'!$C$6:$C$505,$B27),0)</f>
        <v/>
      </c>
      <c r="E27" s="13">
        <f>IFERROR(SUMIFS('Budget &amp; Actual'!$H$6:$H$505,'Budget &amp; Actual'!$E$6:$E$505,"Operating Expense",'Budget &amp; Actual'!$B$6:$B$505,$E$4,'Budget &amp; Actual'!$C$6:$C$505,$B27),0)</f>
        <v/>
      </c>
      <c r="F27" s="13">
        <f>IFERROR(SUMIFS('Budget &amp; Actual'!$I$6:$I$505,'Budget &amp; Actual'!$E$6:$E$505,"Operating Expense",'Budget &amp; Actual'!$B$6:$B$505,$E$4,'Budget &amp; Actual'!$C$6:$C$505,$B27),0)</f>
        <v/>
      </c>
      <c r="G27" s="13">
        <f>IFERROR(C27-E27,0)</f>
        <v/>
      </c>
      <c r="H27" s="13">
        <f>IFERROR(D27-F27,0)</f>
        <v/>
      </c>
      <c r="I27" s="13">
        <f>IFERROR(H27-G27,0)</f>
        <v/>
      </c>
      <c r="J27" s="14">
        <f>IFERROR(SUMIFS('Operating Drivers'!$E$11:$E$130,'Operating Drivers'!$B$11:$B$130,$E$4,'Operating Drivers'!$C$11:$C$130,$B27)/SUMIFS('Operating Drivers'!$D$11:$D$130,'Operating Drivers'!$B$11:$B$130,$E$4,'Operating Drivers'!$C$11:$C$130,$B27),0)</f>
        <v/>
      </c>
      <c r="K27" s="13">
        <f>IFERROR(SUMIFS('Operating Drivers'!$F$11:$F$130,'Operating Drivers'!$B$11:$B$130,$E$4,'Operating Drivers'!$C$11:$C$130,$B27)/SUMIFS('Operating Drivers'!$E$11:$E$130,'Operating Drivers'!$B$11:$B$130,$E$4,'Operating Drivers'!$C$11:$C$130,$B27),0)</f>
        <v/>
      </c>
      <c r="L27" s="13">
        <f>IFERROR(SUMIFS('Operating Drivers'!$F$11:$F$130,'Operating Drivers'!$B$11:$B$130,$E$4,'Operating Drivers'!$C$11:$C$130,$B27)/SUMIFS('Operating Drivers'!$D$11:$D$130,'Operating Drivers'!$B$11:$B$130,$E$4,'Operating Drivers'!$C$11:$C$130,$B27),0)</f>
        <v/>
      </c>
    </row>
    <row r="28">
      <c r="A28" s="15" t="inlineStr">
        <is>
          <t>October</t>
        </is>
      </c>
      <c r="B28" s="15" t="n">
        <v>10</v>
      </c>
      <c r="C28" s="16">
        <f>IFERROR(SUMIFS('Budget &amp; Actual'!$H$6:$H$505,'Budget &amp; Actual'!$E$6:$E$505,"Revenue",'Budget &amp; Actual'!$B$6:$B$505,$E$4,'Budget &amp; Actual'!$C$6:$C$505,$B28),0)</f>
        <v/>
      </c>
      <c r="D28" s="16">
        <f>IFERROR(SUMIFS('Budget &amp; Actual'!$I$6:$I$505,'Budget &amp; Actual'!$E$6:$E$505,"Revenue",'Budget &amp; Actual'!$B$6:$B$505,$E$4,'Budget &amp; Actual'!$C$6:$C$505,$B28),0)</f>
        <v/>
      </c>
      <c r="E28" s="16">
        <f>IFERROR(SUMIFS('Budget &amp; Actual'!$H$6:$H$505,'Budget &amp; Actual'!$E$6:$E$505,"Operating Expense",'Budget &amp; Actual'!$B$6:$B$505,$E$4,'Budget &amp; Actual'!$C$6:$C$505,$B28),0)</f>
        <v/>
      </c>
      <c r="F28" s="16">
        <f>IFERROR(SUMIFS('Budget &amp; Actual'!$I$6:$I$505,'Budget &amp; Actual'!$E$6:$E$505,"Operating Expense",'Budget &amp; Actual'!$B$6:$B$505,$E$4,'Budget &amp; Actual'!$C$6:$C$505,$B28),0)</f>
        <v/>
      </c>
      <c r="G28" s="16">
        <f>IFERROR(C28-E28,0)</f>
        <v/>
      </c>
      <c r="H28" s="16">
        <f>IFERROR(D28-F28,0)</f>
        <v/>
      </c>
      <c r="I28" s="16">
        <f>IFERROR(H28-G28,0)</f>
        <v/>
      </c>
      <c r="J28" s="17">
        <f>IFERROR(SUMIFS('Operating Drivers'!$E$11:$E$130,'Operating Drivers'!$B$11:$B$130,$E$4,'Operating Drivers'!$C$11:$C$130,$B28)/SUMIFS('Operating Drivers'!$D$11:$D$130,'Operating Drivers'!$B$11:$B$130,$E$4,'Operating Drivers'!$C$11:$C$130,$B28),0)</f>
        <v/>
      </c>
      <c r="K28" s="16">
        <f>IFERROR(SUMIFS('Operating Drivers'!$F$11:$F$130,'Operating Drivers'!$B$11:$B$130,$E$4,'Operating Drivers'!$C$11:$C$130,$B28)/SUMIFS('Operating Drivers'!$E$11:$E$130,'Operating Drivers'!$B$11:$B$130,$E$4,'Operating Drivers'!$C$11:$C$130,$B28),0)</f>
        <v/>
      </c>
      <c r="L28" s="16">
        <f>IFERROR(SUMIFS('Operating Drivers'!$F$11:$F$130,'Operating Drivers'!$B$11:$B$130,$E$4,'Operating Drivers'!$C$11:$C$130,$B28)/SUMIFS('Operating Drivers'!$D$11:$D$130,'Operating Drivers'!$B$11:$B$130,$E$4,'Operating Drivers'!$C$11:$C$130,$B28),0)</f>
        <v/>
      </c>
    </row>
    <row r="29">
      <c r="A29" s="12" t="inlineStr">
        <is>
          <t>November</t>
        </is>
      </c>
      <c r="B29" s="12" t="n">
        <v>11</v>
      </c>
      <c r="C29" s="13">
        <f>IFERROR(SUMIFS('Budget &amp; Actual'!$H$6:$H$505,'Budget &amp; Actual'!$E$6:$E$505,"Revenue",'Budget &amp; Actual'!$B$6:$B$505,$E$4,'Budget &amp; Actual'!$C$6:$C$505,$B29),0)</f>
        <v/>
      </c>
      <c r="D29" s="13">
        <f>IFERROR(SUMIFS('Budget &amp; Actual'!$I$6:$I$505,'Budget &amp; Actual'!$E$6:$E$505,"Revenue",'Budget &amp; Actual'!$B$6:$B$505,$E$4,'Budget &amp; Actual'!$C$6:$C$505,$B29),0)</f>
        <v/>
      </c>
      <c r="E29" s="13">
        <f>IFERROR(SUMIFS('Budget &amp; Actual'!$H$6:$H$505,'Budget &amp; Actual'!$E$6:$E$505,"Operating Expense",'Budget &amp; Actual'!$B$6:$B$505,$E$4,'Budget &amp; Actual'!$C$6:$C$505,$B29),0)</f>
        <v/>
      </c>
      <c r="F29" s="13">
        <f>IFERROR(SUMIFS('Budget &amp; Actual'!$I$6:$I$505,'Budget &amp; Actual'!$E$6:$E$505,"Operating Expense",'Budget &amp; Actual'!$B$6:$B$505,$E$4,'Budget &amp; Actual'!$C$6:$C$505,$B29),0)</f>
        <v/>
      </c>
      <c r="G29" s="13">
        <f>IFERROR(C29-E29,0)</f>
        <v/>
      </c>
      <c r="H29" s="13">
        <f>IFERROR(D29-F29,0)</f>
        <v/>
      </c>
      <c r="I29" s="13">
        <f>IFERROR(H29-G29,0)</f>
        <v/>
      </c>
      <c r="J29" s="14">
        <f>IFERROR(SUMIFS('Operating Drivers'!$E$11:$E$130,'Operating Drivers'!$B$11:$B$130,$E$4,'Operating Drivers'!$C$11:$C$130,$B29)/SUMIFS('Operating Drivers'!$D$11:$D$130,'Operating Drivers'!$B$11:$B$130,$E$4,'Operating Drivers'!$C$11:$C$130,$B29),0)</f>
        <v/>
      </c>
      <c r="K29" s="13">
        <f>IFERROR(SUMIFS('Operating Drivers'!$F$11:$F$130,'Operating Drivers'!$B$11:$B$130,$E$4,'Operating Drivers'!$C$11:$C$130,$B29)/SUMIFS('Operating Drivers'!$E$11:$E$130,'Operating Drivers'!$B$11:$B$130,$E$4,'Operating Drivers'!$C$11:$C$130,$B29),0)</f>
        <v/>
      </c>
      <c r="L29" s="13">
        <f>IFERROR(SUMIFS('Operating Drivers'!$F$11:$F$130,'Operating Drivers'!$B$11:$B$130,$E$4,'Operating Drivers'!$C$11:$C$130,$B29)/SUMIFS('Operating Drivers'!$D$11:$D$130,'Operating Drivers'!$B$11:$B$130,$E$4,'Operating Drivers'!$C$11:$C$130,$B29),0)</f>
        <v/>
      </c>
    </row>
    <row r="30">
      <c r="A30" s="15" t="inlineStr">
        <is>
          <t>December</t>
        </is>
      </c>
      <c r="B30" s="15" t="n">
        <v>12</v>
      </c>
      <c r="C30" s="16">
        <f>IFERROR(SUMIFS('Budget &amp; Actual'!$H$6:$H$505,'Budget &amp; Actual'!$E$6:$E$505,"Revenue",'Budget &amp; Actual'!$B$6:$B$505,$E$4,'Budget &amp; Actual'!$C$6:$C$505,$B30),0)</f>
        <v/>
      </c>
      <c r="D30" s="16">
        <f>IFERROR(SUMIFS('Budget &amp; Actual'!$I$6:$I$505,'Budget &amp; Actual'!$E$6:$E$505,"Revenue",'Budget &amp; Actual'!$B$6:$B$505,$E$4,'Budget &amp; Actual'!$C$6:$C$505,$B30),0)</f>
        <v/>
      </c>
      <c r="E30" s="16">
        <f>IFERROR(SUMIFS('Budget &amp; Actual'!$H$6:$H$505,'Budget &amp; Actual'!$E$6:$E$505,"Operating Expense",'Budget &amp; Actual'!$B$6:$B$505,$E$4,'Budget &amp; Actual'!$C$6:$C$505,$B30),0)</f>
        <v/>
      </c>
      <c r="F30" s="16">
        <f>IFERROR(SUMIFS('Budget &amp; Actual'!$I$6:$I$505,'Budget &amp; Actual'!$E$6:$E$505,"Operating Expense",'Budget &amp; Actual'!$B$6:$B$505,$E$4,'Budget &amp; Actual'!$C$6:$C$505,$B30),0)</f>
        <v/>
      </c>
      <c r="G30" s="16">
        <f>IFERROR(C30-E30,0)</f>
        <v/>
      </c>
      <c r="H30" s="16">
        <f>IFERROR(D30-F30,0)</f>
        <v/>
      </c>
      <c r="I30" s="16">
        <f>IFERROR(H30-G30,0)</f>
        <v/>
      </c>
      <c r="J30" s="17">
        <f>IFERROR(SUMIFS('Operating Drivers'!$E$11:$E$130,'Operating Drivers'!$B$11:$B$130,$E$4,'Operating Drivers'!$C$11:$C$130,$B30)/SUMIFS('Operating Drivers'!$D$11:$D$130,'Operating Drivers'!$B$11:$B$130,$E$4,'Operating Drivers'!$C$11:$C$130,$B30),0)</f>
        <v/>
      </c>
      <c r="K30" s="16">
        <f>IFERROR(SUMIFS('Operating Drivers'!$F$11:$F$130,'Operating Drivers'!$B$11:$B$130,$E$4,'Operating Drivers'!$C$11:$C$130,$B30)/SUMIFS('Operating Drivers'!$E$11:$E$130,'Operating Drivers'!$B$11:$B$130,$E$4,'Operating Drivers'!$C$11:$C$130,$B30),0)</f>
        <v/>
      </c>
      <c r="L30" s="16">
        <f>IFERROR(SUMIFS('Operating Drivers'!$F$11:$F$130,'Operating Drivers'!$B$11:$B$130,$E$4,'Operating Drivers'!$C$11:$C$130,$B30)/SUMIFS('Operating Drivers'!$D$11:$D$130,'Operating Drivers'!$B$11:$B$130,$E$4,'Operating Drivers'!$C$11:$C$130,$B30),0)</f>
        <v/>
      </c>
    </row>
    <row r="31">
      <c r="I31">
        <f>""</f>
        <v/>
      </c>
      <c r="J31">
        <f>""</f>
        <v/>
      </c>
      <c r="K31">
        <f>""</f>
        <v/>
      </c>
      <c r="L31">
        <f>""</f>
        <v/>
      </c>
    </row>
    <row r="32">
      <c r="I32">
        <f>""</f>
        <v/>
      </c>
      <c r="J32">
        <f>""</f>
        <v/>
      </c>
      <c r="K32">
        <f>""</f>
        <v/>
      </c>
      <c r="L32">
        <f>""</f>
        <v/>
      </c>
    </row>
    <row r="33">
      <c r="A33" s="10" t="inlineStr">
        <is>
          <t>Department Variance Summary</t>
        </is>
      </c>
      <c r="B33" s="11" t="n"/>
      <c r="C33" s="11" t="n"/>
      <c r="D33" s="11" t="n"/>
      <c r="E33" s="11" t="n"/>
      <c r="F33" s="11" t="n"/>
      <c r="G33" s="11" t="n"/>
      <c r="H33" s="11" t="n"/>
      <c r="I33">
        <f>""</f>
        <v/>
      </c>
      <c r="J33">
        <f>""</f>
        <v/>
      </c>
      <c r="K33">
        <f>""</f>
        <v/>
      </c>
      <c r="L33">
        <f>""</f>
        <v/>
      </c>
    </row>
    <row r="34">
      <c r="A34" s="6" t="inlineStr">
        <is>
          <t>Department</t>
        </is>
      </c>
      <c r="B34" s="6" t="inlineStr">
        <is>
          <t>Budget Revenue</t>
        </is>
      </c>
      <c r="C34" s="6" t="inlineStr">
        <is>
          <t>Actual Revenue</t>
        </is>
      </c>
      <c r="D34" s="6" t="inlineStr">
        <is>
          <t>Revenue Variance</t>
        </is>
      </c>
      <c r="E34" s="6" t="inlineStr">
        <is>
          <t>Budget Operating Expense</t>
        </is>
      </c>
      <c r="F34" s="6" t="inlineStr">
        <is>
          <t>Actual Operating Expense</t>
        </is>
      </c>
      <c r="G34" s="6" t="inlineStr">
        <is>
          <t>Expense Variance</t>
        </is>
      </c>
      <c r="H34" s="6" t="inlineStr">
        <is>
          <t>Net Contribution Variance</t>
        </is>
      </c>
      <c r="I34">
        <f>""</f>
        <v/>
      </c>
      <c r="J34">
        <f>""</f>
        <v/>
      </c>
      <c r="K34">
        <f>""</f>
        <v/>
      </c>
      <c r="L34">
        <f>""</f>
        <v/>
      </c>
    </row>
    <row r="35">
      <c r="A35" s="12" t="inlineStr">
        <is>
          <t>Rooms</t>
        </is>
      </c>
      <c r="B35" s="13">
        <f>IFERROR(SUMIFS('Budget &amp; Actual'!$H$6:$H$505,'Budget &amp; Actual'!$D$6:$D$505,$A35,'Budget &amp; Actual'!$E$6:$E$505,"Revenue",'Budget &amp; Actual'!$B$6:$B$505,$E$4),0)</f>
        <v/>
      </c>
      <c r="C35" s="13">
        <f>IFERROR(SUMIFS('Budget &amp; Actual'!$I$6:$I$505,'Budget &amp; Actual'!$D$6:$D$505,$A35,'Budget &amp; Actual'!$B$6:$B$505,$E$4),0)</f>
        <v/>
      </c>
      <c r="D35" s="13">
        <f>IFERROR(C35-B35,0)</f>
        <v/>
      </c>
      <c r="E35" s="13">
        <f>IFERROR(SUMIFS('Budget &amp; Actual'!$H$6:$H$505,'Budget &amp; Actual'!$D$6:$D$505,$A35,'Budget &amp; Actual'!$E$6:$E$505,"Operating Expense",'Budget &amp; Actual'!$B$6:$B$505,$E$4),0)</f>
        <v/>
      </c>
      <c r="F35" s="13">
        <f>IFERROR(SUMIFS('Budget &amp; Actual'!$I$6:$I$505,'Budget &amp; Actual'!$D$6:$D$505,$A35,'Budget &amp; Actual'!$E$6:$E$505,"Operating Expense",'Budget &amp; Actual'!$B$6:$B$505,$E$4),0)</f>
        <v/>
      </c>
      <c r="G35" s="13">
        <f>IFERROR(E35-F35,0)</f>
        <v/>
      </c>
      <c r="H35" s="13">
        <f>IFERROR(D35+G35,0)</f>
        <v/>
      </c>
      <c r="I35">
        <f>""</f>
        <v/>
      </c>
      <c r="J35">
        <f>""</f>
        <v/>
      </c>
      <c r="K35">
        <f>""</f>
        <v/>
      </c>
      <c r="L35">
        <f>""</f>
        <v/>
      </c>
    </row>
    <row r="36">
      <c r="A36" s="15" t="inlineStr">
        <is>
          <t>Food &amp; Beverage</t>
        </is>
      </c>
      <c r="B36" s="16">
        <f>IFERROR(SUMIFS('Budget &amp; Actual'!$H$6:$H$505,'Budget &amp; Actual'!$D$6:$D$505,$A36,'Budget &amp; Actual'!$E$6:$E$505,"Revenue",'Budget &amp; Actual'!$B$6:$B$505,$E$4),0)</f>
        <v/>
      </c>
      <c r="C36" s="16">
        <f>IFERROR(SUMIFS('Budget &amp; Actual'!$I$6:$I$505,'Budget &amp; Actual'!$D$6:$D$505,$A36,'Budget &amp; Actual'!$B$6:$B$505,$E$4),0)</f>
        <v/>
      </c>
      <c r="D36" s="16">
        <f>IFERROR(C36-B36,0)</f>
        <v/>
      </c>
      <c r="E36" s="16">
        <f>IFERROR(SUMIFS('Budget &amp; Actual'!$H$6:$H$505,'Budget &amp; Actual'!$D$6:$D$505,$A36,'Budget &amp; Actual'!$E$6:$E$505,"Operating Expense",'Budget &amp; Actual'!$B$6:$B$505,$E$4),0)</f>
        <v/>
      </c>
      <c r="F36" s="16">
        <f>IFERROR(SUMIFS('Budget &amp; Actual'!$I$6:$I$505,'Budget &amp; Actual'!$D$6:$D$505,$A36,'Budget &amp; Actual'!$E$6:$E$505,"Operating Expense",'Budget &amp; Actual'!$B$6:$B$505,$E$4),0)</f>
        <v/>
      </c>
      <c r="G36" s="16">
        <f>IFERROR(E36-F36,0)</f>
        <v/>
      </c>
      <c r="H36" s="16">
        <f>IFERROR(D36+G36,0)</f>
        <v/>
      </c>
      <c r="I36">
        <f>""</f>
        <v/>
      </c>
      <c r="J36">
        <f>""</f>
        <v/>
      </c>
      <c r="K36">
        <f>""</f>
        <v/>
      </c>
      <c r="L36">
        <f>""</f>
        <v/>
      </c>
    </row>
    <row r="37">
      <c r="A37" s="12" t="inlineStr">
        <is>
          <t>Administration</t>
        </is>
      </c>
      <c r="B37" s="13">
        <f>IFERROR(SUMIFS('Budget &amp; Actual'!$H$6:$H$505,'Budget &amp; Actual'!$D$6:$D$505,$A37,'Budget &amp; Actual'!$E$6:$E$505,"Revenue",'Budget &amp; Actual'!$B$6:$B$505,$E$4),0)</f>
        <v/>
      </c>
      <c r="C37" s="13">
        <f>IFERROR(SUMIFS('Budget &amp; Actual'!$I$6:$I$505,'Budget &amp; Actual'!$D$6:$D$505,$A37,'Budget &amp; Actual'!$B$6:$B$505,$E$4),0)</f>
        <v/>
      </c>
      <c r="D37" s="13">
        <f>IFERROR(C37-B37,0)</f>
        <v/>
      </c>
      <c r="E37" s="13">
        <f>IFERROR(SUMIFS('Budget &amp; Actual'!$H$6:$H$505,'Budget &amp; Actual'!$D$6:$D$505,$A37,'Budget &amp; Actual'!$E$6:$E$505,"Operating Expense",'Budget &amp; Actual'!$B$6:$B$505,$E$4),0)</f>
        <v/>
      </c>
      <c r="F37" s="13">
        <f>IFERROR(SUMIFS('Budget &amp; Actual'!$I$6:$I$505,'Budget &amp; Actual'!$D$6:$D$505,$A37,'Budget &amp; Actual'!$E$6:$E$505,"Operating Expense",'Budget &amp; Actual'!$B$6:$B$505,$E$4),0)</f>
        <v/>
      </c>
      <c r="G37" s="13">
        <f>IFERROR(E37-F37,0)</f>
        <v/>
      </c>
      <c r="H37" s="13">
        <f>IFERROR(D37+G37,0)</f>
        <v/>
      </c>
      <c r="I37">
        <f>""</f>
        <v/>
      </c>
      <c r="J37">
        <f>""</f>
        <v/>
      </c>
      <c r="K37">
        <f>""</f>
        <v/>
      </c>
      <c r="L37">
        <f>""</f>
        <v/>
      </c>
    </row>
    <row r="38">
      <c r="A38" s="15" t="inlineStr">
        <is>
          <t>Sales &amp; Marketing</t>
        </is>
      </c>
      <c r="B38" s="16">
        <f>IFERROR(SUMIFS('Budget &amp; Actual'!$H$6:$H$505,'Budget &amp; Actual'!$D$6:$D$505,$A38,'Budget &amp; Actual'!$E$6:$E$505,"Revenue",'Budget &amp; Actual'!$B$6:$B$505,$E$4),0)</f>
        <v/>
      </c>
      <c r="C38" s="16">
        <f>IFERROR(SUMIFS('Budget &amp; Actual'!$I$6:$I$505,'Budget &amp; Actual'!$D$6:$D$505,$A38,'Budget &amp; Actual'!$B$6:$B$505,$E$4),0)</f>
        <v/>
      </c>
      <c r="D38" s="16">
        <f>IFERROR(C38-B38,0)</f>
        <v/>
      </c>
      <c r="E38" s="16">
        <f>IFERROR(SUMIFS('Budget &amp; Actual'!$H$6:$H$505,'Budget &amp; Actual'!$D$6:$D$505,$A38,'Budget &amp; Actual'!$E$6:$E$505,"Operating Expense",'Budget &amp; Actual'!$B$6:$B$505,$E$4),0)</f>
        <v/>
      </c>
      <c r="F38" s="16">
        <f>IFERROR(SUMIFS('Budget &amp; Actual'!$I$6:$I$505,'Budget &amp; Actual'!$D$6:$D$505,$A38,'Budget &amp; Actual'!$E$6:$E$505,"Operating Expense",'Budget &amp; Actual'!$B$6:$B$505,$E$4),0)</f>
        <v/>
      </c>
      <c r="G38" s="16">
        <f>IFERROR(E38-F38,0)</f>
        <v/>
      </c>
      <c r="H38" s="16">
        <f>IFERROR(D38+G38,0)</f>
        <v/>
      </c>
      <c r="I38">
        <f>""</f>
        <v/>
      </c>
      <c r="J38">
        <f>""</f>
        <v/>
      </c>
      <c r="K38">
        <f>""</f>
        <v/>
      </c>
      <c r="L38">
        <f>""</f>
        <v/>
      </c>
    </row>
    <row r="39">
      <c r="A39" s="12" t="inlineStr">
        <is>
          <t>Property Operations</t>
        </is>
      </c>
      <c r="B39" s="13">
        <f>IFERROR(SUMIFS('Budget &amp; Actual'!$H$6:$H$505,'Budget &amp; Actual'!$D$6:$D$505,$A39,'Budget &amp; Actual'!$E$6:$E$505,"Revenue",'Budget &amp; Actual'!$B$6:$B$505,$E$4),0)</f>
        <v/>
      </c>
      <c r="C39" s="13">
        <f>IFERROR(SUMIFS('Budget &amp; Actual'!$I$6:$I$505,'Budget &amp; Actual'!$D$6:$D$505,$A39,'Budget &amp; Actual'!$B$6:$B$505,$E$4),0)</f>
        <v/>
      </c>
      <c r="D39" s="13">
        <f>IFERROR(C39-B39,0)</f>
        <v/>
      </c>
      <c r="E39" s="13">
        <f>IFERROR(SUMIFS('Budget &amp; Actual'!$H$6:$H$505,'Budget &amp; Actual'!$D$6:$D$505,$A39,'Budget &amp; Actual'!$E$6:$E$505,"Operating Expense",'Budget &amp; Actual'!$B$6:$B$505,$E$4),0)</f>
        <v/>
      </c>
      <c r="F39" s="13">
        <f>IFERROR(SUMIFS('Budget &amp; Actual'!$I$6:$I$505,'Budget &amp; Actual'!$D$6:$D$505,$A39,'Budget &amp; Actual'!$E$6:$E$505,"Operating Expense",'Budget &amp; Actual'!$B$6:$B$505,$E$4),0)</f>
        <v/>
      </c>
      <c r="G39" s="13">
        <f>IFERROR(E39-F39,0)</f>
        <v/>
      </c>
      <c r="H39" s="13">
        <f>IFERROR(D39+G39,0)</f>
        <v/>
      </c>
      <c r="I39">
        <f>""</f>
        <v/>
      </c>
      <c r="J39">
        <f>""</f>
        <v/>
      </c>
      <c r="K39">
        <f>""</f>
        <v/>
      </c>
      <c r="L39">
        <f>""</f>
        <v/>
      </c>
    </row>
    <row r="40">
      <c r="A40" s="15" t="inlineStr">
        <is>
          <t>Utilities</t>
        </is>
      </c>
      <c r="B40" s="16">
        <f>IFERROR(SUMIFS('Budget &amp; Actual'!$H$6:$H$505,'Budget &amp; Actual'!$D$6:$D$505,$A40,'Budget &amp; Actual'!$E$6:$E$505,"Revenue",'Budget &amp; Actual'!$B$6:$B$505,$E$4),0)</f>
        <v/>
      </c>
      <c r="C40" s="16">
        <f>IFERROR(SUMIFS('Budget &amp; Actual'!$I$6:$I$505,'Budget &amp; Actual'!$D$6:$D$505,$A40,'Budget &amp; Actual'!$B$6:$B$505,$E$4),0)</f>
        <v/>
      </c>
      <c r="D40" s="16">
        <f>IFERROR(C40-B40,0)</f>
        <v/>
      </c>
      <c r="E40" s="16">
        <f>IFERROR(SUMIFS('Budget &amp; Actual'!$H$6:$H$505,'Budget &amp; Actual'!$D$6:$D$505,$A40,'Budget &amp; Actual'!$E$6:$E$505,"Operating Expense",'Budget &amp; Actual'!$B$6:$B$505,$E$4),0)</f>
        <v/>
      </c>
      <c r="F40" s="16">
        <f>IFERROR(SUMIFS('Budget &amp; Actual'!$I$6:$I$505,'Budget &amp; Actual'!$D$6:$D$505,$A40,'Budget &amp; Actual'!$E$6:$E$505,"Operating Expense",'Budget &amp; Actual'!$B$6:$B$505,$E$4),0)</f>
        <v/>
      </c>
      <c r="G40" s="16">
        <f>IFERROR(E40-F40,0)</f>
        <v/>
      </c>
      <c r="H40" s="16">
        <f>IFERROR(D40+G40,0)</f>
        <v/>
      </c>
      <c r="I40">
        <f>""</f>
        <v/>
      </c>
      <c r="J40">
        <f>""</f>
        <v/>
      </c>
      <c r="K40">
        <f>""</f>
        <v/>
      </c>
      <c r="L40">
        <f>""</f>
        <v/>
      </c>
    </row>
    <row r="41">
      <c r="A41" s="12" t="inlineStr">
        <is>
          <t>Other Operated Departments</t>
        </is>
      </c>
      <c r="B41" s="13">
        <f>IFERROR(SUMIFS('Budget &amp; Actual'!$H$6:$H$505,'Budget &amp; Actual'!$D$6:$D$505,$A41,'Budget &amp; Actual'!$E$6:$E$505,"Revenue",'Budget &amp; Actual'!$B$6:$B$505,$E$4),0)</f>
        <v/>
      </c>
      <c r="C41" s="13">
        <f>IFERROR(SUMIFS('Budget &amp; Actual'!$I$6:$I$505,'Budget &amp; Actual'!$D$6:$D$505,$A41,'Budget &amp; Actual'!$B$6:$B$505,$E$4),0)</f>
        <v/>
      </c>
      <c r="D41" s="13">
        <f>IFERROR(C41-B41,0)</f>
        <v/>
      </c>
      <c r="E41" s="13">
        <f>IFERROR(SUMIFS('Budget &amp; Actual'!$H$6:$H$505,'Budget &amp; Actual'!$D$6:$D$505,$A41,'Budget &amp; Actual'!$E$6:$E$505,"Operating Expense",'Budget &amp; Actual'!$B$6:$B$505,$E$4),0)</f>
        <v/>
      </c>
      <c r="F41" s="13">
        <f>IFERROR(SUMIFS('Budget &amp; Actual'!$I$6:$I$505,'Budget &amp; Actual'!$D$6:$D$505,$A41,'Budget &amp; Actual'!$E$6:$E$505,"Operating Expense",'Budget &amp; Actual'!$B$6:$B$505,$E$4),0)</f>
        <v/>
      </c>
      <c r="G41" s="13">
        <f>IFERROR(E41-F41,0)</f>
        <v/>
      </c>
      <c r="H41" s="13">
        <f>IFERROR(D41+G41,0)</f>
        <v/>
      </c>
      <c r="I41">
        <f>""</f>
        <v/>
      </c>
      <c r="J41">
        <f>""</f>
        <v/>
      </c>
      <c r="K41">
        <f>""</f>
        <v/>
      </c>
      <c r="L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  <c r="K42">
        <f>""</f>
        <v/>
      </c>
      <c r="L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  <c r="K43">
        <f>""</f>
        <v/>
      </c>
      <c r="L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  <c r="K44">
        <f>""</f>
        <v/>
      </c>
      <c r="L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  <c r="K45">
        <f>""</f>
        <v/>
      </c>
      <c r="L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  <c r="K46">
        <f>""</f>
        <v/>
      </c>
      <c r="L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  <c r="K47">
        <f>""</f>
        <v/>
      </c>
      <c r="L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K48">
        <f>""</f>
        <v/>
      </c>
      <c r="L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K49">
        <f>""</f>
        <v/>
      </c>
      <c r="L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K50">
        <f>""</f>
        <v/>
      </c>
      <c r="L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K51">
        <f>""</f>
        <v/>
      </c>
      <c r="L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K52">
        <f>""</f>
        <v/>
      </c>
      <c r="L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K53">
        <f>""</f>
        <v/>
      </c>
      <c r="L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K54">
        <f>""</f>
        <v/>
      </c>
      <c r="L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K55">
        <f>""</f>
        <v/>
      </c>
      <c r="L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K56">
        <f>""</f>
        <v/>
      </c>
      <c r="L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K57">
        <f>""</f>
        <v/>
      </c>
      <c r="L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K58">
        <f>""</f>
        <v/>
      </c>
      <c r="L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K59">
        <f>""</f>
        <v/>
      </c>
      <c r="L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K60">
        <f>""</f>
        <v/>
      </c>
      <c r="L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K61">
        <f>""</f>
        <v/>
      </c>
      <c r="L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K62">
        <f>""</f>
        <v/>
      </c>
      <c r="L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K63">
        <f>""</f>
        <v/>
      </c>
      <c r="L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K64">
        <f>""</f>
        <v/>
      </c>
      <c r="L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K65">
        <f>""</f>
        <v/>
      </c>
      <c r="L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K66">
        <f>""</f>
        <v/>
      </c>
      <c r="L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K67">
        <f>""</f>
        <v/>
      </c>
      <c r="L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K68">
        <f>""</f>
        <v/>
      </c>
      <c r="L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K69">
        <f>""</f>
        <v/>
      </c>
      <c r="L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K70">
        <f>""</f>
        <v/>
      </c>
      <c r="L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K71">
        <f>""</f>
        <v/>
      </c>
      <c r="L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K72">
        <f>""</f>
        <v/>
      </c>
      <c r="L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K73">
        <f>""</f>
        <v/>
      </c>
      <c r="L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K74">
        <f>""</f>
        <v/>
      </c>
      <c r="L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K75">
        <f>""</f>
        <v/>
      </c>
      <c r="L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K76">
        <f>""</f>
        <v/>
      </c>
      <c r="L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K77">
        <f>""</f>
        <v/>
      </c>
      <c r="L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K78">
        <f>""</f>
        <v/>
      </c>
      <c r="L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K79">
        <f>""</f>
        <v/>
      </c>
      <c r="L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K80">
        <f>""</f>
        <v/>
      </c>
      <c r="L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K81">
        <f>""</f>
        <v/>
      </c>
      <c r="L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K82">
        <f>""</f>
        <v/>
      </c>
      <c r="L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K83">
        <f>""</f>
        <v/>
      </c>
      <c r="L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K84">
        <f>""</f>
        <v/>
      </c>
      <c r="L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K85">
        <f>""</f>
        <v/>
      </c>
      <c r="L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K86">
        <f>""</f>
        <v/>
      </c>
      <c r="L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K87">
        <f>""</f>
        <v/>
      </c>
      <c r="L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K88">
        <f>""</f>
        <v/>
      </c>
      <c r="L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K89">
        <f>""</f>
        <v/>
      </c>
      <c r="L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K90">
        <f>""</f>
        <v/>
      </c>
      <c r="L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K91">
        <f>""</f>
        <v/>
      </c>
      <c r="L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K92">
        <f>""</f>
        <v/>
      </c>
      <c r="L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K93">
        <f>""</f>
        <v/>
      </c>
      <c r="L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K94">
        <f>""</f>
        <v/>
      </c>
      <c r="L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K95">
        <f>""</f>
        <v/>
      </c>
      <c r="L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K96">
        <f>""</f>
        <v/>
      </c>
      <c r="L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K97">
        <f>""</f>
        <v/>
      </c>
      <c r="L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K98">
        <f>""</f>
        <v/>
      </c>
      <c r="L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K99">
        <f>""</f>
        <v/>
      </c>
      <c r="L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K100">
        <f>""</f>
        <v/>
      </c>
      <c r="L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K101">
        <f>""</f>
        <v/>
      </c>
      <c r="L101">
        <f>""</f>
        <v/>
      </c>
    </row>
  </sheetData>
  <autoFilter ref="A18:L30"/>
  <mergeCells count="2">
    <mergeCell ref="A2:H2"/>
    <mergeCell ref="A1:H1"/>
  </mergeCells>
  <conditionalFormatting sqref="H6:H10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I19:I30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D35:D41">
    <cfRule type="cellIs" priority="5" operator="greaterThan" dxfId="2">
      <formula>0</formula>
    </cfRule>
    <cfRule type="cellIs" priority="6" operator="lessThan" dxfId="3">
      <formula>0</formula>
    </cfRule>
  </conditionalFormatting>
  <conditionalFormatting sqref="G35:H41">
    <cfRule type="cellIs" priority="7" operator="greaterThan" dxfId="2">
      <formula>0</formula>
    </cfRule>
    <cfRule type="cellIs" priority="8" operator="lessThan" dxfId="3">
      <formula>0</formula>
    </cfRule>
  </conditionalFormatting>
  <conditionalFormatting sqref="E14">
    <cfRule type="expression" priority="9" dxfId="0">
      <formula>IFERROR(E14="On Target",0)</formula>
    </cfRule>
    <cfRule type="expression" priority="10" dxfId="1">
      <formula>IFERROR(E14="Above Target",0)</formula>
    </cfRule>
  </conditionalFormatting>
  <conditionalFormatting sqref="B12">
    <cfRule type="expression" priority="11" dxfId="4">
      <formula>IFERROR(B12&lt;'Operating Drivers'!$B$5,0)</formula>
    </cfRule>
  </conditionalFormatting>
  <conditionalFormatting sqref="E12">
    <cfRule type="expression" priority="12" dxfId="4">
      <formula>IFERROR(E12&lt;'Operating Drivers'!$B$8,0)</formula>
    </cfRule>
  </conditionalFormatting>
  <dataValidations count="1">
    <dataValidation sqref="E4" showDropDown="0" showInputMessage="0" showErrorMessage="0" allowBlank="0" type="whole" operator="between">
      <formula1>2020</formula1>
      <formula2>2100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B5D74"/>
    <outlinePr summaryBelow="1" summaryRight="1"/>
    <pageSetUpPr fitToPage="1"/>
  </sheetPr>
  <dimension ref="A1:N505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24" customWidth="1" min="4" max="4"/>
    <col width="20" customWidth="1" min="5" max="5"/>
    <col width="14" customWidth="1" min="6" max="6"/>
    <col width="28" customWidth="1" min="7" max="7"/>
    <col width="16" customWidth="1" min="8" max="8"/>
    <col width="16" customWidth="1" min="9" max="9"/>
    <col width="18" customWidth="1" min="10" max="10"/>
    <col width="17" customWidth="1" min="11" max="11"/>
    <col width="19" customWidth="1" min="12" max="12"/>
    <col width="24" customWidth="1" min="13" max="13"/>
    <col width="42" customWidth="1" min="14" max="14"/>
  </cols>
  <sheetData>
    <row r="1">
      <c r="A1" s="18" t="inlineStr">
        <is>
          <t>Budget &amp; Actual Detail</t>
        </is>
      </c>
    </row>
    <row r="2" ht="28" customHeight="1">
      <c r="A2" s="19" t="inlineStr">
        <is>
          <t>Enter one row per month, department, and account. Revenue and expense amounts should be entered as positive values.</t>
        </is>
      </c>
    </row>
    <row r="3" ht="24" customHeight="1">
      <c r="A3" s="19" t="inlineStr">
        <is>
          <t>Variance formulas use different favorable logic for revenue and operating expenses.</t>
        </is>
      </c>
    </row>
    <row r="5">
      <c r="A5" s="20" t="inlineStr">
        <is>
          <t>Month</t>
        </is>
      </c>
      <c r="B5" s="20" t="inlineStr">
        <is>
          <t>Reporting Year</t>
        </is>
      </c>
      <c r="C5" s="20" t="inlineStr">
        <is>
          <t>Month Number</t>
        </is>
      </c>
      <c r="D5" s="20" t="inlineStr">
        <is>
          <t>Department</t>
        </is>
      </c>
      <c r="E5" s="20" t="inlineStr">
        <is>
          <t>Account Type</t>
        </is>
      </c>
      <c r="F5" s="20" t="inlineStr">
        <is>
          <t>Account Code</t>
        </is>
      </c>
      <c r="G5" s="20" t="inlineStr">
        <is>
          <t>Account Name</t>
        </is>
      </c>
      <c r="H5" s="20" t="inlineStr">
        <is>
          <t>Budget Amount</t>
        </is>
      </c>
      <c r="I5" s="20" t="inlineStr">
        <is>
          <t>Actual Amount</t>
        </is>
      </c>
      <c r="J5" s="20" t="inlineStr">
        <is>
          <t>Favorable Variance</t>
        </is>
      </c>
      <c r="K5" s="20" t="inlineStr">
        <is>
          <t>Variance Percentage</t>
        </is>
      </c>
      <c r="L5" s="20" t="inlineStr">
        <is>
          <t>Variance Status</t>
        </is>
      </c>
      <c r="M5" s="20" t="inlineStr">
        <is>
          <t>Source Reference</t>
        </is>
      </c>
      <c r="N5" s="20" t="inlineStr">
        <is>
          <t>Department Notes</t>
        </is>
      </c>
    </row>
    <row r="6">
      <c r="A6" s="38" t="n">
        <v>46023</v>
      </c>
      <c r="B6" s="22">
        <f>IFERROR(IF(A6="","",YEAR(A6)),"")</f>
        <v/>
      </c>
      <c r="C6" s="22">
        <f>IFERROR(IF(A6="","",MONTH(A6)),"")</f>
        <v/>
      </c>
      <c r="D6" s="23" t="inlineStr">
        <is>
          <t>Rooms</t>
        </is>
      </c>
      <c r="E6" s="23" t="inlineStr">
        <is>
          <t>Revenue</t>
        </is>
      </c>
      <c r="F6" s="24" t="inlineStr">
        <is>
          <t>4000</t>
        </is>
      </c>
      <c r="G6" s="23" t="inlineStr">
        <is>
          <t>Rooms Revenue</t>
        </is>
      </c>
      <c r="H6" s="25" t="n">
        <v>145000</v>
      </c>
      <c r="I6" s="25" t="n">
        <v>148500</v>
      </c>
      <c r="J6" s="26">
        <f>IFERROR(IF(OR(A6="",E6=""),"",IF(E6="Revenue",I6-H6,H6-I6)),"")</f>
        <v/>
      </c>
      <c r="K6" s="27">
        <f>IFERROR(IF(OR(A6="",E6=""),"",J6/H6),0)</f>
        <v/>
      </c>
      <c r="L6" s="22">
        <f>IFERROR(IF(A6="","",IF(ABS(K6)&lt;='Operating Drivers'!$B$7,"Within Threshold",IF(J6&gt;=0,"Favorable","Unfavorable"))),"")</f>
        <v/>
      </c>
      <c r="M6" s="28" t="inlineStr">
        <is>
          <t>PMS Monthly Summary</t>
        </is>
      </c>
      <c r="N6" s="28" t="inlineStr">
        <is>
          <t>Weekend demand exceeded budget.</t>
        </is>
      </c>
    </row>
    <row r="7">
      <c r="A7" s="38" t="n">
        <v>46023</v>
      </c>
      <c r="B7" s="22">
        <f>IFERROR(IF(A7="","",YEAR(A7)),"")</f>
        <v/>
      </c>
      <c r="C7" s="22">
        <f>IFERROR(IF(A7="","",MONTH(A7)),"")</f>
        <v/>
      </c>
      <c r="D7" s="23" t="inlineStr">
        <is>
          <t>Food &amp; Beverage</t>
        </is>
      </c>
      <c r="E7" s="23" t="inlineStr">
        <is>
          <t>Revenue</t>
        </is>
      </c>
      <c r="F7" s="24" t="inlineStr">
        <is>
          <t>4100</t>
        </is>
      </c>
      <c r="G7" s="23" t="inlineStr">
        <is>
          <t>Food Revenue</t>
        </is>
      </c>
      <c r="H7" s="25" t="n">
        <v>42000</v>
      </c>
      <c r="I7" s="25" t="n">
        <v>40800</v>
      </c>
      <c r="J7" s="26">
        <f>IFERROR(IF(OR(A7="",E7=""),"",IF(E7="Revenue",I7-H7,H7-I7)),"")</f>
        <v/>
      </c>
      <c r="K7" s="27">
        <f>IFERROR(IF(OR(A7="",E7=""),"",J7/H7),0)</f>
        <v/>
      </c>
      <c r="L7" s="22">
        <f>IFERROR(IF(A7="","",IF(ABS(K7)&lt;='Operating Drivers'!$B$7,"Within Threshold",IF(J7&gt;=0,"Favorable","Unfavorable"))),"")</f>
        <v/>
      </c>
      <c r="M7" s="28" t="inlineStr">
        <is>
          <t>POS Department Report</t>
        </is>
      </c>
      <c r="N7" s="28" t="inlineStr">
        <is>
          <t>Banquet revenue shifted into February.</t>
        </is>
      </c>
    </row>
    <row r="8">
      <c r="A8" s="38" t="n">
        <v>46023</v>
      </c>
      <c r="B8" s="22">
        <f>IFERROR(IF(A8="","",YEAR(A8)),"")</f>
        <v/>
      </c>
      <c r="C8" s="22">
        <f>IFERROR(IF(A8="","",MONTH(A8)),"")</f>
        <v/>
      </c>
      <c r="D8" s="23" t="inlineStr">
        <is>
          <t>Food &amp; Beverage</t>
        </is>
      </c>
      <c r="E8" s="23" t="inlineStr">
        <is>
          <t>Revenue</t>
        </is>
      </c>
      <c r="F8" s="24" t="inlineStr">
        <is>
          <t>4110</t>
        </is>
      </c>
      <c r="G8" s="23" t="inlineStr">
        <is>
          <t>Beverage Revenue</t>
        </is>
      </c>
      <c r="H8" s="25" t="n">
        <v>10000</v>
      </c>
      <c r="I8" s="25" t="n">
        <v>9600</v>
      </c>
      <c r="J8" s="26">
        <f>IFERROR(IF(OR(A8="",E8=""),"",IF(E8="Revenue",I8-H8,H8-I8)),"")</f>
        <v/>
      </c>
      <c r="K8" s="27">
        <f>IFERROR(IF(OR(A8="",E8=""),"",J8/H8),0)</f>
        <v/>
      </c>
      <c r="L8" s="22">
        <f>IFERROR(IF(A8="","",IF(ABS(K8)&lt;='Operating Drivers'!$B$7,"Within Threshold",IF(J8&gt;=0,"Favorable","Unfavorable"))),"")</f>
        <v/>
      </c>
      <c r="M8" s="28" t="inlineStr">
        <is>
          <t>POS Department Report</t>
        </is>
      </c>
      <c r="N8" s="28" t="inlineStr">
        <is>
          <t>Lounge traffic was below plan.</t>
        </is>
      </c>
    </row>
    <row r="9">
      <c r="A9" s="38" t="n">
        <v>46023</v>
      </c>
      <c r="B9" s="22">
        <f>IFERROR(IF(A9="","",YEAR(A9)),"")</f>
        <v/>
      </c>
      <c r="C9" s="22">
        <f>IFERROR(IF(A9="","",MONTH(A9)),"")</f>
        <v/>
      </c>
      <c r="D9" s="23" t="inlineStr">
        <is>
          <t>Rooms</t>
        </is>
      </c>
      <c r="E9" s="23" t="inlineStr">
        <is>
          <t>Operating Expense</t>
        </is>
      </c>
      <c r="F9" s="24" t="inlineStr">
        <is>
          <t>5010</t>
        </is>
      </c>
      <c r="G9" s="23" t="inlineStr">
        <is>
          <t>Rooms Payroll</t>
        </is>
      </c>
      <c r="H9" s="25" t="n">
        <v>42000</v>
      </c>
      <c r="I9" s="25" t="n">
        <v>43200</v>
      </c>
      <c r="J9" s="26">
        <f>IFERROR(IF(OR(A9="",E9=""),"",IF(E9="Revenue",I9-H9,H9-I9)),"")</f>
        <v/>
      </c>
      <c r="K9" s="27">
        <f>IFERROR(IF(OR(A9="",E9=""),"",J9/H9),0)</f>
        <v/>
      </c>
      <c r="L9" s="22">
        <f>IFERROR(IF(A9="","",IF(ABS(K9)&lt;='Operating Drivers'!$B$7,"Within Threshold",IF(J9&gt;=0,"Favorable","Unfavorable"))),"")</f>
        <v/>
      </c>
      <c r="M9" s="28" t="inlineStr">
        <is>
          <t>Payroll Register</t>
        </is>
      </c>
      <c r="N9" s="28" t="inlineStr">
        <is>
          <t>Overtime covered two open positions.</t>
        </is>
      </c>
    </row>
    <row r="10">
      <c r="A10" s="38" t="n">
        <v>46023</v>
      </c>
      <c r="B10" s="22">
        <f>IFERROR(IF(A10="","",YEAR(A10)),"")</f>
        <v/>
      </c>
      <c r="C10" s="22">
        <f>IFERROR(IF(A10="","",MONTH(A10)),"")</f>
        <v/>
      </c>
      <c r="D10" s="23" t="inlineStr">
        <is>
          <t>Food &amp; Beverage</t>
        </is>
      </c>
      <c r="E10" s="23" t="inlineStr">
        <is>
          <t>Operating Expense</t>
        </is>
      </c>
      <c r="F10" s="24" t="inlineStr">
        <is>
          <t>5110</t>
        </is>
      </c>
      <c r="G10" s="23" t="inlineStr">
        <is>
          <t>Food &amp; Beverage Payroll</t>
        </is>
      </c>
      <c r="H10" s="25" t="n">
        <v>21500</v>
      </c>
      <c r="I10" s="25" t="n">
        <v>22400</v>
      </c>
      <c r="J10" s="26">
        <f>IFERROR(IF(OR(A10="",E10=""),"",IF(E10="Revenue",I10-H10,H10-I10)),"")</f>
        <v/>
      </c>
      <c r="K10" s="27">
        <f>IFERROR(IF(OR(A10="",E10=""),"",J10/H10),0)</f>
        <v/>
      </c>
      <c r="L10" s="22">
        <f>IFERROR(IF(A10="","",IF(ABS(K10)&lt;='Operating Drivers'!$B$7,"Within Threshold",IF(J10&gt;=0,"Favorable","Unfavorable"))),"")</f>
        <v/>
      </c>
      <c r="M10" s="28" t="inlineStr">
        <is>
          <t>Payroll Register</t>
        </is>
      </c>
      <c r="N10" s="28" t="inlineStr">
        <is>
          <t>Additional banquet setup hours.</t>
        </is>
      </c>
    </row>
    <row r="11">
      <c r="A11" s="38" t="n">
        <v>46023</v>
      </c>
      <c r="B11" s="22">
        <f>IFERROR(IF(A11="","",YEAR(A11)),"")</f>
        <v/>
      </c>
      <c r="C11" s="22">
        <f>IFERROR(IF(A11="","",MONTH(A11)),"")</f>
        <v/>
      </c>
      <c r="D11" s="23" t="inlineStr">
        <is>
          <t>Utilities</t>
        </is>
      </c>
      <c r="E11" s="23" t="inlineStr">
        <is>
          <t>Operating Expense</t>
        </is>
      </c>
      <c r="F11" s="24" t="inlineStr">
        <is>
          <t>6100</t>
        </is>
      </c>
      <c r="G11" s="23" t="inlineStr">
        <is>
          <t>Utilities</t>
        </is>
      </c>
      <c r="H11" s="25" t="n">
        <v>13000</v>
      </c>
      <c r="I11" s="25" t="n">
        <v>14100</v>
      </c>
      <c r="J11" s="26">
        <f>IFERROR(IF(OR(A11="",E11=""),"",IF(E11="Revenue",I11-H11,H11-I11)),"")</f>
        <v/>
      </c>
      <c r="K11" s="27">
        <f>IFERROR(IF(OR(A11="",E11=""),"",J11/H11),0)</f>
        <v/>
      </c>
      <c r="L11" s="22">
        <f>IFERROR(IF(A11="","",IF(ABS(K11)&lt;='Operating Drivers'!$B$7,"Within Threshold",IF(J11&gt;=0,"Favorable","Unfavorable"))),"")</f>
        <v/>
      </c>
      <c r="M11" s="28" t="inlineStr">
        <is>
          <t>Utility Invoice</t>
        </is>
      </c>
      <c r="N11" s="28" t="inlineStr">
        <is>
          <t>Cold weather increased natural gas use.</t>
        </is>
      </c>
    </row>
    <row r="12">
      <c r="A12" s="38" t="n">
        <v>46054</v>
      </c>
      <c r="B12" s="22">
        <f>IFERROR(IF(A12="","",YEAR(A12)),"")</f>
        <v/>
      </c>
      <c r="C12" s="22">
        <f>IFERROR(IF(A12="","",MONTH(A12)),"")</f>
        <v/>
      </c>
      <c r="D12" s="23" t="inlineStr">
        <is>
          <t>Rooms</t>
        </is>
      </c>
      <c r="E12" s="23" t="inlineStr">
        <is>
          <t>Revenue</t>
        </is>
      </c>
      <c r="F12" s="24" t="inlineStr">
        <is>
          <t>4000</t>
        </is>
      </c>
      <c r="G12" s="23" t="inlineStr">
        <is>
          <t>Rooms Revenue</t>
        </is>
      </c>
      <c r="H12" s="25" t="n">
        <v>152000</v>
      </c>
      <c r="I12" s="25" t="n">
        <v>156000</v>
      </c>
      <c r="J12" s="26">
        <f>IFERROR(IF(OR(A12="",E12=""),"",IF(E12="Revenue",I12-H12,H12-I12)),"")</f>
        <v/>
      </c>
      <c r="K12" s="27">
        <f>IFERROR(IF(OR(A12="",E12=""),"",J12/H12),0)</f>
        <v/>
      </c>
      <c r="L12" s="22">
        <f>IFERROR(IF(A12="","",IF(ABS(K12)&lt;='Operating Drivers'!$B$7,"Within Threshold",IF(J12&gt;=0,"Favorable","Unfavorable"))),"")</f>
        <v/>
      </c>
      <c r="M12" s="28" t="inlineStr">
        <is>
          <t>PMS Monthly Summary</t>
        </is>
      </c>
      <c r="N12" s="28" t="inlineStr">
        <is>
          <t>Group pickup finished above forecast.</t>
        </is>
      </c>
    </row>
    <row r="13">
      <c r="A13" s="38" t="n">
        <v>46054</v>
      </c>
      <c r="B13" s="22">
        <f>IFERROR(IF(A13="","",YEAR(A13)),"")</f>
        <v/>
      </c>
      <c r="C13" s="22">
        <f>IFERROR(IF(A13="","",MONTH(A13)),"")</f>
        <v/>
      </c>
      <c r="D13" s="23" t="inlineStr">
        <is>
          <t>Food &amp; Beverage</t>
        </is>
      </c>
      <c r="E13" s="23" t="inlineStr">
        <is>
          <t>Revenue</t>
        </is>
      </c>
      <c r="F13" s="24" t="inlineStr">
        <is>
          <t>4100</t>
        </is>
      </c>
      <c r="G13" s="23" t="inlineStr">
        <is>
          <t>Food Revenue</t>
        </is>
      </c>
      <c r="H13" s="25" t="n">
        <v>45000</v>
      </c>
      <c r="I13" s="25" t="n">
        <v>44200</v>
      </c>
      <c r="J13" s="26">
        <f>IFERROR(IF(OR(A13="",E13=""),"",IF(E13="Revenue",I13-H13,H13-I13)),"")</f>
        <v/>
      </c>
      <c r="K13" s="27">
        <f>IFERROR(IF(OR(A13="",E13=""),"",J13/H13),0)</f>
        <v/>
      </c>
      <c r="L13" s="22">
        <f>IFERROR(IF(A13="","",IF(ABS(K13)&lt;='Operating Drivers'!$B$7,"Within Threshold",IF(J13&gt;=0,"Favorable","Unfavorable"))),"")</f>
        <v/>
      </c>
      <c r="M13" s="28" t="inlineStr">
        <is>
          <t>POS Department Report</t>
        </is>
      </c>
      <c r="N13" s="28" t="inlineStr">
        <is>
          <t>Restaurant covers were near plan.</t>
        </is>
      </c>
    </row>
    <row r="14">
      <c r="A14" s="38" t="n">
        <v>46054</v>
      </c>
      <c r="B14" s="22">
        <f>IFERROR(IF(A14="","",YEAR(A14)),"")</f>
        <v/>
      </c>
      <c r="C14" s="22">
        <f>IFERROR(IF(A14="","",MONTH(A14)),"")</f>
        <v/>
      </c>
      <c r="D14" s="23" t="inlineStr">
        <is>
          <t>Rooms</t>
        </is>
      </c>
      <c r="E14" s="23" t="inlineStr">
        <is>
          <t>Operating Expense</t>
        </is>
      </c>
      <c r="F14" s="24" t="inlineStr">
        <is>
          <t>5010</t>
        </is>
      </c>
      <c r="G14" s="23" t="inlineStr">
        <is>
          <t>Rooms Payroll</t>
        </is>
      </c>
      <c r="H14" s="25" t="n">
        <v>43000</v>
      </c>
      <c r="I14" s="25" t="n">
        <v>44000</v>
      </c>
      <c r="J14" s="26">
        <f>IFERROR(IF(OR(A14="",E14=""),"",IF(E14="Revenue",I14-H14,H14-I14)),"")</f>
        <v/>
      </c>
      <c r="K14" s="27">
        <f>IFERROR(IF(OR(A14="",E14=""),"",J14/H14),0)</f>
        <v/>
      </c>
      <c r="L14" s="22">
        <f>IFERROR(IF(A14="","",IF(ABS(K14)&lt;='Operating Drivers'!$B$7,"Within Threshold",IF(J14&gt;=0,"Favorable","Unfavorable"))),"")</f>
        <v/>
      </c>
      <c r="M14" s="28" t="inlineStr">
        <is>
          <t>Payroll Register</t>
        </is>
      </c>
      <c r="N14" s="28" t="inlineStr">
        <is>
          <t>Training hours increased payroll.</t>
        </is>
      </c>
    </row>
    <row r="15">
      <c r="A15" s="38" t="n">
        <v>46054</v>
      </c>
      <c r="B15" s="22">
        <f>IFERROR(IF(A15="","",YEAR(A15)),"")</f>
        <v/>
      </c>
      <c r="C15" s="22">
        <f>IFERROR(IF(A15="","",MONTH(A15)),"")</f>
        <v/>
      </c>
      <c r="D15" s="23" t="inlineStr">
        <is>
          <t>Property Operations</t>
        </is>
      </c>
      <c r="E15" s="23" t="inlineStr">
        <is>
          <t>Operating Expense</t>
        </is>
      </c>
      <c r="F15" s="24" t="inlineStr">
        <is>
          <t>6200</t>
        </is>
      </c>
      <c r="G15" s="23" t="inlineStr">
        <is>
          <t>Repairs &amp; Maintenance</t>
        </is>
      </c>
      <c r="H15" s="25" t="n">
        <v>9500</v>
      </c>
      <c r="I15" s="25" t="n">
        <v>8800</v>
      </c>
      <c r="J15" s="26">
        <f>IFERROR(IF(OR(A15="",E15=""),"",IF(E15="Revenue",I15-H15,H15-I15)),"")</f>
        <v/>
      </c>
      <c r="K15" s="27">
        <f>IFERROR(IF(OR(A15="",E15=""),"",J15/H15),0)</f>
        <v/>
      </c>
      <c r="L15" s="22">
        <f>IFERROR(IF(A15="","",IF(ABS(K15)&lt;='Operating Drivers'!$B$7,"Within Threshold",IF(J15&gt;=0,"Favorable","Unfavorable"))),"")</f>
        <v/>
      </c>
      <c r="M15" s="28" t="inlineStr">
        <is>
          <t>General Ledger Detail</t>
        </is>
      </c>
      <c r="N15" s="28" t="inlineStr">
        <is>
          <t>Preventive maintenance reduced repairs.</t>
        </is>
      </c>
    </row>
    <row r="16">
      <c r="A16" s="38" t="n"/>
      <c r="B16" s="22">
        <f>IFERROR(IF(A16="","",YEAR(A16)),"")</f>
        <v/>
      </c>
      <c r="C16" s="22">
        <f>IFERROR(IF(A16="","",MONTH(A16)),"")</f>
        <v/>
      </c>
      <c r="D16" s="23" t="n"/>
      <c r="E16" s="23" t="n"/>
      <c r="F16" s="24" t="n"/>
      <c r="G16" s="23" t="n"/>
      <c r="H16" s="25" t="n"/>
      <c r="I16" s="25" t="n"/>
      <c r="J16" s="26">
        <f>IFERROR(IF(OR(A16="",E16=""),"",IF(E16="Revenue",I16-H16,H16-I16)),"")</f>
        <v/>
      </c>
      <c r="K16" s="27">
        <f>IFERROR(IF(OR(A16="",E16=""),"",J16/H16),0)</f>
        <v/>
      </c>
      <c r="L16" s="22">
        <f>IFERROR(IF(A16="","",IF(ABS(K16)&lt;='Operating Drivers'!$B$7,"Within Threshold",IF(J16&gt;=0,"Favorable","Unfavorable"))),"")</f>
        <v/>
      </c>
      <c r="M16" s="28" t="n"/>
      <c r="N16" s="28" t="n"/>
    </row>
    <row r="17">
      <c r="A17" s="38" t="n"/>
      <c r="B17" s="22">
        <f>IFERROR(IF(A17="","",YEAR(A17)),"")</f>
        <v/>
      </c>
      <c r="C17" s="22">
        <f>IFERROR(IF(A17="","",MONTH(A17)),"")</f>
        <v/>
      </c>
      <c r="D17" s="23" t="n"/>
      <c r="E17" s="23" t="n"/>
      <c r="F17" s="24" t="n"/>
      <c r="G17" s="23" t="n"/>
      <c r="H17" s="25" t="n"/>
      <c r="I17" s="25" t="n"/>
      <c r="J17" s="26">
        <f>IFERROR(IF(OR(A17="",E17=""),"",IF(E17="Revenue",I17-H17,H17-I17)),"")</f>
        <v/>
      </c>
      <c r="K17" s="27">
        <f>IFERROR(IF(OR(A17="",E17=""),"",J17/H17),0)</f>
        <v/>
      </c>
      <c r="L17" s="22">
        <f>IFERROR(IF(A17="","",IF(ABS(K17)&lt;='Operating Drivers'!$B$7,"Within Threshold",IF(J17&gt;=0,"Favorable","Unfavorable"))),"")</f>
        <v/>
      </c>
      <c r="M17" s="28" t="n"/>
      <c r="N17" s="28" t="n"/>
    </row>
    <row r="18">
      <c r="A18" s="38" t="n"/>
      <c r="B18" s="22">
        <f>IFERROR(IF(A18="","",YEAR(A18)),"")</f>
        <v/>
      </c>
      <c r="C18" s="22">
        <f>IFERROR(IF(A18="","",MONTH(A18)),"")</f>
        <v/>
      </c>
      <c r="D18" s="23" t="n"/>
      <c r="E18" s="23" t="n"/>
      <c r="F18" s="24" t="n"/>
      <c r="G18" s="23" t="n"/>
      <c r="H18" s="25" t="n"/>
      <c r="I18" s="25" t="n"/>
      <c r="J18" s="26">
        <f>IFERROR(IF(OR(A18="",E18=""),"",IF(E18="Revenue",I18-H18,H18-I18)),"")</f>
        <v/>
      </c>
      <c r="K18" s="27">
        <f>IFERROR(IF(OR(A18="",E18=""),"",J18/H18),0)</f>
        <v/>
      </c>
      <c r="L18" s="22">
        <f>IFERROR(IF(A18="","",IF(ABS(K18)&lt;='Operating Drivers'!$B$7,"Within Threshold",IF(J18&gt;=0,"Favorable","Unfavorable"))),"")</f>
        <v/>
      </c>
      <c r="M18" s="28" t="n"/>
      <c r="N18" s="28" t="n"/>
    </row>
    <row r="19">
      <c r="A19" s="38" t="n"/>
      <c r="B19" s="22">
        <f>IFERROR(IF(A19="","",YEAR(A19)),"")</f>
        <v/>
      </c>
      <c r="C19" s="22">
        <f>IFERROR(IF(A19="","",MONTH(A19)),"")</f>
        <v/>
      </c>
      <c r="D19" s="23" t="n"/>
      <c r="E19" s="23" t="n"/>
      <c r="F19" s="24" t="n"/>
      <c r="G19" s="23" t="n"/>
      <c r="H19" s="25" t="n"/>
      <c r="I19" s="25" t="n"/>
      <c r="J19" s="26">
        <f>IFERROR(IF(OR(A19="",E19=""),"",IF(E19="Revenue",I19-H19,H19-I19)),"")</f>
        <v/>
      </c>
      <c r="K19" s="27">
        <f>IFERROR(IF(OR(A19="",E19=""),"",J19/H19),0)</f>
        <v/>
      </c>
      <c r="L19" s="22">
        <f>IFERROR(IF(A19="","",IF(ABS(K19)&lt;='Operating Drivers'!$B$7,"Within Threshold",IF(J19&gt;=0,"Favorable","Unfavorable"))),"")</f>
        <v/>
      </c>
      <c r="M19" s="28" t="n"/>
      <c r="N19" s="28" t="n"/>
    </row>
    <row r="20">
      <c r="A20" s="38" t="n"/>
      <c r="B20" s="22">
        <f>IFERROR(IF(A20="","",YEAR(A20)),"")</f>
        <v/>
      </c>
      <c r="C20" s="22">
        <f>IFERROR(IF(A20="","",MONTH(A20)),"")</f>
        <v/>
      </c>
      <c r="D20" s="23" t="n"/>
      <c r="E20" s="23" t="n"/>
      <c r="F20" s="24" t="n"/>
      <c r="G20" s="23" t="n"/>
      <c r="H20" s="25" t="n"/>
      <c r="I20" s="25" t="n"/>
      <c r="J20" s="26">
        <f>IFERROR(IF(OR(A20="",E20=""),"",IF(E20="Revenue",I20-H20,H20-I20)),"")</f>
        <v/>
      </c>
      <c r="K20" s="27">
        <f>IFERROR(IF(OR(A20="",E20=""),"",J20/H20),0)</f>
        <v/>
      </c>
      <c r="L20" s="22">
        <f>IFERROR(IF(A20="","",IF(ABS(K20)&lt;='Operating Drivers'!$B$7,"Within Threshold",IF(J20&gt;=0,"Favorable","Unfavorable"))),"")</f>
        <v/>
      </c>
      <c r="M20" s="28" t="n"/>
      <c r="N20" s="28" t="n"/>
    </row>
    <row r="21">
      <c r="A21" s="38" t="n"/>
      <c r="B21" s="22">
        <f>IFERROR(IF(A21="","",YEAR(A21)),"")</f>
        <v/>
      </c>
      <c r="C21" s="22">
        <f>IFERROR(IF(A21="","",MONTH(A21)),"")</f>
        <v/>
      </c>
      <c r="D21" s="23" t="n"/>
      <c r="E21" s="23" t="n"/>
      <c r="F21" s="24" t="n"/>
      <c r="G21" s="23" t="n"/>
      <c r="H21" s="25" t="n"/>
      <c r="I21" s="25" t="n"/>
      <c r="J21" s="26">
        <f>IFERROR(IF(OR(A21="",E21=""),"",IF(E21="Revenue",I21-H21,H21-I21)),"")</f>
        <v/>
      </c>
      <c r="K21" s="27">
        <f>IFERROR(IF(OR(A21="",E21=""),"",J21/H21),0)</f>
        <v/>
      </c>
      <c r="L21" s="22">
        <f>IFERROR(IF(A21="","",IF(ABS(K21)&lt;='Operating Drivers'!$B$7,"Within Threshold",IF(J21&gt;=0,"Favorable","Unfavorable"))),"")</f>
        <v/>
      </c>
      <c r="M21" s="28" t="n"/>
      <c r="N21" s="28" t="n"/>
    </row>
    <row r="22">
      <c r="A22" s="38" t="n"/>
      <c r="B22" s="22">
        <f>IFERROR(IF(A22="","",YEAR(A22)),"")</f>
        <v/>
      </c>
      <c r="C22" s="22">
        <f>IFERROR(IF(A22="","",MONTH(A22)),"")</f>
        <v/>
      </c>
      <c r="D22" s="23" t="n"/>
      <c r="E22" s="23" t="n"/>
      <c r="F22" s="24" t="n"/>
      <c r="G22" s="23" t="n"/>
      <c r="H22" s="25" t="n"/>
      <c r="I22" s="25" t="n"/>
      <c r="J22" s="26">
        <f>IFERROR(IF(OR(A22="",E22=""),"",IF(E22="Revenue",I22-H22,H22-I22)),"")</f>
        <v/>
      </c>
      <c r="K22" s="27">
        <f>IFERROR(IF(OR(A22="",E22=""),"",J22/H22),0)</f>
        <v/>
      </c>
      <c r="L22" s="22">
        <f>IFERROR(IF(A22="","",IF(ABS(K22)&lt;='Operating Drivers'!$B$7,"Within Threshold",IF(J22&gt;=0,"Favorable","Unfavorable"))),"")</f>
        <v/>
      </c>
      <c r="M22" s="28" t="n"/>
      <c r="N22" s="28" t="n"/>
    </row>
    <row r="23">
      <c r="A23" s="38" t="n"/>
      <c r="B23" s="22">
        <f>IFERROR(IF(A23="","",YEAR(A23)),"")</f>
        <v/>
      </c>
      <c r="C23" s="22">
        <f>IFERROR(IF(A23="","",MONTH(A23)),"")</f>
        <v/>
      </c>
      <c r="D23" s="23" t="n"/>
      <c r="E23" s="23" t="n"/>
      <c r="F23" s="24" t="n"/>
      <c r="G23" s="23" t="n"/>
      <c r="H23" s="25" t="n"/>
      <c r="I23" s="25" t="n"/>
      <c r="J23" s="26">
        <f>IFERROR(IF(OR(A23="",E23=""),"",IF(E23="Revenue",I23-H23,H23-I23)),"")</f>
        <v/>
      </c>
      <c r="K23" s="27">
        <f>IFERROR(IF(OR(A23="",E23=""),"",J23/H23),0)</f>
        <v/>
      </c>
      <c r="L23" s="22">
        <f>IFERROR(IF(A23="","",IF(ABS(K23)&lt;='Operating Drivers'!$B$7,"Within Threshold",IF(J23&gt;=0,"Favorable","Unfavorable"))),"")</f>
        <v/>
      </c>
      <c r="M23" s="28" t="n"/>
      <c r="N23" s="28" t="n"/>
    </row>
    <row r="24">
      <c r="A24" s="38" t="n"/>
      <c r="B24" s="22">
        <f>IFERROR(IF(A24="","",YEAR(A24)),"")</f>
        <v/>
      </c>
      <c r="C24" s="22">
        <f>IFERROR(IF(A24="","",MONTH(A24)),"")</f>
        <v/>
      </c>
      <c r="D24" s="23" t="n"/>
      <c r="E24" s="23" t="n"/>
      <c r="F24" s="24" t="n"/>
      <c r="G24" s="23" t="n"/>
      <c r="H24" s="25" t="n"/>
      <c r="I24" s="25" t="n"/>
      <c r="J24" s="26">
        <f>IFERROR(IF(OR(A24="",E24=""),"",IF(E24="Revenue",I24-H24,H24-I24)),"")</f>
        <v/>
      </c>
      <c r="K24" s="27">
        <f>IFERROR(IF(OR(A24="",E24=""),"",J24/H24),0)</f>
        <v/>
      </c>
      <c r="L24" s="22">
        <f>IFERROR(IF(A24="","",IF(ABS(K24)&lt;='Operating Drivers'!$B$7,"Within Threshold",IF(J24&gt;=0,"Favorable","Unfavorable"))),"")</f>
        <v/>
      </c>
      <c r="M24" s="28" t="n"/>
      <c r="N24" s="28" t="n"/>
    </row>
    <row r="25">
      <c r="A25" s="38" t="n"/>
      <c r="B25" s="22">
        <f>IFERROR(IF(A25="","",YEAR(A25)),"")</f>
        <v/>
      </c>
      <c r="C25" s="22">
        <f>IFERROR(IF(A25="","",MONTH(A25)),"")</f>
        <v/>
      </c>
      <c r="D25" s="23" t="n"/>
      <c r="E25" s="23" t="n"/>
      <c r="F25" s="24" t="n"/>
      <c r="G25" s="23" t="n"/>
      <c r="H25" s="25" t="n"/>
      <c r="I25" s="25" t="n"/>
      <c r="J25" s="26">
        <f>IFERROR(IF(OR(A25="",E25=""),"",IF(E25="Revenue",I25-H25,H25-I25)),"")</f>
        <v/>
      </c>
      <c r="K25" s="27">
        <f>IFERROR(IF(OR(A25="",E25=""),"",J25/H25),0)</f>
        <v/>
      </c>
      <c r="L25" s="22">
        <f>IFERROR(IF(A25="","",IF(ABS(K25)&lt;='Operating Drivers'!$B$7,"Within Threshold",IF(J25&gt;=0,"Favorable","Unfavorable"))),"")</f>
        <v/>
      </c>
      <c r="M25" s="28" t="n"/>
      <c r="N25" s="28" t="n"/>
    </row>
    <row r="26">
      <c r="A26" s="38" t="n"/>
      <c r="B26" s="22">
        <f>IFERROR(IF(A26="","",YEAR(A26)),"")</f>
        <v/>
      </c>
      <c r="C26" s="22">
        <f>IFERROR(IF(A26="","",MONTH(A26)),"")</f>
        <v/>
      </c>
      <c r="D26" s="23" t="n"/>
      <c r="E26" s="23" t="n"/>
      <c r="F26" s="24" t="n"/>
      <c r="G26" s="23" t="n"/>
      <c r="H26" s="25" t="n"/>
      <c r="I26" s="25" t="n"/>
      <c r="J26" s="26">
        <f>IFERROR(IF(OR(A26="",E26=""),"",IF(E26="Revenue",I26-H26,H26-I26)),"")</f>
        <v/>
      </c>
      <c r="K26" s="27">
        <f>IFERROR(IF(OR(A26="",E26=""),"",J26/H26),0)</f>
        <v/>
      </c>
      <c r="L26" s="22">
        <f>IFERROR(IF(A26="","",IF(ABS(K26)&lt;='Operating Drivers'!$B$7,"Within Threshold",IF(J26&gt;=0,"Favorable","Unfavorable"))),"")</f>
        <v/>
      </c>
      <c r="M26" s="28" t="n"/>
      <c r="N26" s="28" t="n"/>
    </row>
    <row r="27">
      <c r="A27" s="38" t="n"/>
      <c r="B27" s="22">
        <f>IFERROR(IF(A27="","",YEAR(A27)),"")</f>
        <v/>
      </c>
      <c r="C27" s="22">
        <f>IFERROR(IF(A27="","",MONTH(A27)),"")</f>
        <v/>
      </c>
      <c r="D27" s="23" t="n"/>
      <c r="E27" s="23" t="n"/>
      <c r="F27" s="24" t="n"/>
      <c r="G27" s="23" t="n"/>
      <c r="H27" s="25" t="n"/>
      <c r="I27" s="25" t="n"/>
      <c r="J27" s="26">
        <f>IFERROR(IF(OR(A27="",E27=""),"",IF(E27="Revenue",I27-H27,H27-I27)),"")</f>
        <v/>
      </c>
      <c r="K27" s="27">
        <f>IFERROR(IF(OR(A27="",E27=""),"",J27/H27),0)</f>
        <v/>
      </c>
      <c r="L27" s="22">
        <f>IFERROR(IF(A27="","",IF(ABS(K27)&lt;='Operating Drivers'!$B$7,"Within Threshold",IF(J27&gt;=0,"Favorable","Unfavorable"))),"")</f>
        <v/>
      </c>
      <c r="M27" s="28" t="n"/>
      <c r="N27" s="28" t="n"/>
    </row>
    <row r="28">
      <c r="A28" s="38" t="n"/>
      <c r="B28" s="22">
        <f>IFERROR(IF(A28="","",YEAR(A28)),"")</f>
        <v/>
      </c>
      <c r="C28" s="22">
        <f>IFERROR(IF(A28="","",MONTH(A28)),"")</f>
        <v/>
      </c>
      <c r="D28" s="23" t="n"/>
      <c r="E28" s="23" t="n"/>
      <c r="F28" s="24" t="n"/>
      <c r="G28" s="23" t="n"/>
      <c r="H28" s="25" t="n"/>
      <c r="I28" s="25" t="n"/>
      <c r="J28" s="26">
        <f>IFERROR(IF(OR(A28="",E28=""),"",IF(E28="Revenue",I28-H28,H28-I28)),"")</f>
        <v/>
      </c>
      <c r="K28" s="27">
        <f>IFERROR(IF(OR(A28="",E28=""),"",J28/H28),0)</f>
        <v/>
      </c>
      <c r="L28" s="22">
        <f>IFERROR(IF(A28="","",IF(ABS(K28)&lt;='Operating Drivers'!$B$7,"Within Threshold",IF(J28&gt;=0,"Favorable","Unfavorable"))),"")</f>
        <v/>
      </c>
      <c r="M28" s="28" t="n"/>
      <c r="N28" s="28" t="n"/>
    </row>
    <row r="29">
      <c r="A29" s="38" t="n"/>
      <c r="B29" s="22">
        <f>IFERROR(IF(A29="","",YEAR(A29)),"")</f>
        <v/>
      </c>
      <c r="C29" s="22">
        <f>IFERROR(IF(A29="","",MONTH(A29)),"")</f>
        <v/>
      </c>
      <c r="D29" s="23" t="n"/>
      <c r="E29" s="23" t="n"/>
      <c r="F29" s="24" t="n"/>
      <c r="G29" s="23" t="n"/>
      <c r="H29" s="25" t="n"/>
      <c r="I29" s="25" t="n"/>
      <c r="J29" s="26">
        <f>IFERROR(IF(OR(A29="",E29=""),"",IF(E29="Revenue",I29-H29,H29-I29)),"")</f>
        <v/>
      </c>
      <c r="K29" s="27">
        <f>IFERROR(IF(OR(A29="",E29=""),"",J29/H29),0)</f>
        <v/>
      </c>
      <c r="L29" s="22">
        <f>IFERROR(IF(A29="","",IF(ABS(K29)&lt;='Operating Drivers'!$B$7,"Within Threshold",IF(J29&gt;=0,"Favorable","Unfavorable"))),"")</f>
        <v/>
      </c>
      <c r="M29" s="28" t="n"/>
      <c r="N29" s="28" t="n"/>
    </row>
    <row r="30">
      <c r="A30" s="38" t="n"/>
      <c r="B30" s="22">
        <f>IFERROR(IF(A30="","",YEAR(A30)),"")</f>
        <v/>
      </c>
      <c r="C30" s="22">
        <f>IFERROR(IF(A30="","",MONTH(A30)),"")</f>
        <v/>
      </c>
      <c r="D30" s="23" t="n"/>
      <c r="E30" s="23" t="n"/>
      <c r="F30" s="24" t="n"/>
      <c r="G30" s="23" t="n"/>
      <c r="H30" s="25" t="n"/>
      <c r="I30" s="25" t="n"/>
      <c r="J30" s="26">
        <f>IFERROR(IF(OR(A30="",E30=""),"",IF(E30="Revenue",I30-H30,H30-I30)),"")</f>
        <v/>
      </c>
      <c r="K30" s="27">
        <f>IFERROR(IF(OR(A30="",E30=""),"",J30/H30),0)</f>
        <v/>
      </c>
      <c r="L30" s="22">
        <f>IFERROR(IF(A30="","",IF(ABS(K30)&lt;='Operating Drivers'!$B$7,"Within Threshold",IF(J30&gt;=0,"Favorable","Unfavorable"))),"")</f>
        <v/>
      </c>
      <c r="M30" s="28" t="n"/>
      <c r="N30" s="28" t="n"/>
    </row>
    <row r="31">
      <c r="A31" s="38" t="n"/>
      <c r="B31" s="22">
        <f>IFERROR(IF(A31="","",YEAR(A31)),"")</f>
        <v/>
      </c>
      <c r="C31" s="22">
        <f>IFERROR(IF(A31="","",MONTH(A31)),"")</f>
        <v/>
      </c>
      <c r="D31" s="23" t="n"/>
      <c r="E31" s="23" t="n"/>
      <c r="F31" s="24" t="n"/>
      <c r="G31" s="23" t="n"/>
      <c r="H31" s="25" t="n"/>
      <c r="I31" s="25" t="n"/>
      <c r="J31" s="26">
        <f>IFERROR(IF(OR(A31="",E31=""),"",IF(E31="Revenue",I31-H31,H31-I31)),"")</f>
        <v/>
      </c>
      <c r="K31" s="27">
        <f>IFERROR(IF(OR(A31="",E31=""),"",J31/H31),0)</f>
        <v/>
      </c>
      <c r="L31" s="22">
        <f>IFERROR(IF(A31="","",IF(ABS(K31)&lt;='Operating Drivers'!$B$7,"Within Threshold",IF(J31&gt;=0,"Favorable","Unfavorable"))),"")</f>
        <v/>
      </c>
      <c r="M31" s="28" t="n"/>
      <c r="N31" s="28" t="n"/>
    </row>
    <row r="32">
      <c r="A32" s="38" t="n"/>
      <c r="B32" s="22">
        <f>IFERROR(IF(A32="","",YEAR(A32)),"")</f>
        <v/>
      </c>
      <c r="C32" s="22">
        <f>IFERROR(IF(A32="","",MONTH(A32)),"")</f>
        <v/>
      </c>
      <c r="D32" s="23" t="n"/>
      <c r="E32" s="23" t="n"/>
      <c r="F32" s="24" t="n"/>
      <c r="G32" s="23" t="n"/>
      <c r="H32" s="25" t="n"/>
      <c r="I32" s="25" t="n"/>
      <c r="J32" s="26">
        <f>IFERROR(IF(OR(A32="",E32=""),"",IF(E32="Revenue",I32-H32,H32-I32)),"")</f>
        <v/>
      </c>
      <c r="K32" s="27">
        <f>IFERROR(IF(OR(A32="",E32=""),"",J32/H32),0)</f>
        <v/>
      </c>
      <c r="L32" s="22">
        <f>IFERROR(IF(A32="","",IF(ABS(K32)&lt;='Operating Drivers'!$B$7,"Within Threshold",IF(J32&gt;=0,"Favorable","Unfavorable"))),"")</f>
        <v/>
      </c>
      <c r="M32" s="28" t="n"/>
      <c r="N32" s="28" t="n"/>
    </row>
    <row r="33">
      <c r="A33" s="38" t="n"/>
      <c r="B33" s="22">
        <f>IFERROR(IF(A33="","",YEAR(A33)),"")</f>
        <v/>
      </c>
      <c r="C33" s="22">
        <f>IFERROR(IF(A33="","",MONTH(A33)),"")</f>
        <v/>
      </c>
      <c r="D33" s="23" t="n"/>
      <c r="E33" s="23" t="n"/>
      <c r="F33" s="24" t="n"/>
      <c r="G33" s="23" t="n"/>
      <c r="H33" s="25" t="n"/>
      <c r="I33" s="25" t="n"/>
      <c r="J33" s="26">
        <f>IFERROR(IF(OR(A33="",E33=""),"",IF(E33="Revenue",I33-H33,H33-I33)),"")</f>
        <v/>
      </c>
      <c r="K33" s="27">
        <f>IFERROR(IF(OR(A33="",E33=""),"",J33/H33),0)</f>
        <v/>
      </c>
      <c r="L33" s="22">
        <f>IFERROR(IF(A33="","",IF(ABS(K33)&lt;='Operating Drivers'!$B$7,"Within Threshold",IF(J33&gt;=0,"Favorable","Unfavorable"))),"")</f>
        <v/>
      </c>
      <c r="M33" s="28" t="n"/>
      <c r="N33" s="28" t="n"/>
    </row>
    <row r="34">
      <c r="A34" s="38" t="n"/>
      <c r="B34" s="22">
        <f>IFERROR(IF(A34="","",YEAR(A34)),"")</f>
        <v/>
      </c>
      <c r="C34" s="22">
        <f>IFERROR(IF(A34="","",MONTH(A34)),"")</f>
        <v/>
      </c>
      <c r="D34" s="23" t="n"/>
      <c r="E34" s="23" t="n"/>
      <c r="F34" s="24" t="n"/>
      <c r="G34" s="23" t="n"/>
      <c r="H34" s="25" t="n"/>
      <c r="I34" s="25" t="n"/>
      <c r="J34" s="26">
        <f>IFERROR(IF(OR(A34="",E34=""),"",IF(E34="Revenue",I34-H34,H34-I34)),"")</f>
        <v/>
      </c>
      <c r="K34" s="27">
        <f>IFERROR(IF(OR(A34="",E34=""),"",J34/H34),0)</f>
        <v/>
      </c>
      <c r="L34" s="22">
        <f>IFERROR(IF(A34="","",IF(ABS(K34)&lt;='Operating Drivers'!$B$7,"Within Threshold",IF(J34&gt;=0,"Favorable","Unfavorable"))),"")</f>
        <v/>
      </c>
      <c r="M34" s="28" t="n"/>
      <c r="N34" s="28" t="n"/>
    </row>
    <row r="35">
      <c r="A35" s="38" t="n"/>
      <c r="B35" s="22">
        <f>IFERROR(IF(A35="","",YEAR(A35)),"")</f>
        <v/>
      </c>
      <c r="C35" s="22">
        <f>IFERROR(IF(A35="","",MONTH(A35)),"")</f>
        <v/>
      </c>
      <c r="D35" s="23" t="n"/>
      <c r="E35" s="23" t="n"/>
      <c r="F35" s="24" t="n"/>
      <c r="G35" s="23" t="n"/>
      <c r="H35" s="25" t="n"/>
      <c r="I35" s="25" t="n"/>
      <c r="J35" s="26">
        <f>IFERROR(IF(OR(A35="",E35=""),"",IF(E35="Revenue",I35-H35,H35-I35)),"")</f>
        <v/>
      </c>
      <c r="K35" s="27">
        <f>IFERROR(IF(OR(A35="",E35=""),"",J35/H35),0)</f>
        <v/>
      </c>
      <c r="L35" s="22">
        <f>IFERROR(IF(A35="","",IF(ABS(K35)&lt;='Operating Drivers'!$B$7,"Within Threshold",IF(J35&gt;=0,"Favorable","Unfavorable"))),"")</f>
        <v/>
      </c>
      <c r="M35" s="28" t="n"/>
      <c r="N35" s="28" t="n"/>
    </row>
    <row r="36">
      <c r="A36" s="38" t="n"/>
      <c r="B36" s="22">
        <f>IFERROR(IF(A36="","",YEAR(A36)),"")</f>
        <v/>
      </c>
      <c r="C36" s="22">
        <f>IFERROR(IF(A36="","",MONTH(A36)),"")</f>
        <v/>
      </c>
      <c r="D36" s="23" t="n"/>
      <c r="E36" s="23" t="n"/>
      <c r="F36" s="24" t="n"/>
      <c r="G36" s="23" t="n"/>
      <c r="H36" s="25" t="n"/>
      <c r="I36" s="25" t="n"/>
      <c r="J36" s="26">
        <f>IFERROR(IF(OR(A36="",E36=""),"",IF(E36="Revenue",I36-H36,H36-I36)),"")</f>
        <v/>
      </c>
      <c r="K36" s="27">
        <f>IFERROR(IF(OR(A36="",E36=""),"",J36/H36),0)</f>
        <v/>
      </c>
      <c r="L36" s="22">
        <f>IFERROR(IF(A36="","",IF(ABS(K36)&lt;='Operating Drivers'!$B$7,"Within Threshold",IF(J36&gt;=0,"Favorable","Unfavorable"))),"")</f>
        <v/>
      </c>
      <c r="M36" s="28" t="n"/>
      <c r="N36" s="28" t="n"/>
    </row>
    <row r="37">
      <c r="A37" s="38" t="n"/>
      <c r="B37" s="22">
        <f>IFERROR(IF(A37="","",YEAR(A37)),"")</f>
        <v/>
      </c>
      <c r="C37" s="22">
        <f>IFERROR(IF(A37="","",MONTH(A37)),"")</f>
        <v/>
      </c>
      <c r="D37" s="23" t="n"/>
      <c r="E37" s="23" t="n"/>
      <c r="F37" s="24" t="n"/>
      <c r="G37" s="23" t="n"/>
      <c r="H37" s="25" t="n"/>
      <c r="I37" s="25" t="n"/>
      <c r="J37" s="26">
        <f>IFERROR(IF(OR(A37="",E37=""),"",IF(E37="Revenue",I37-H37,H37-I37)),"")</f>
        <v/>
      </c>
      <c r="K37" s="27">
        <f>IFERROR(IF(OR(A37="",E37=""),"",J37/H37),0)</f>
        <v/>
      </c>
      <c r="L37" s="22">
        <f>IFERROR(IF(A37="","",IF(ABS(K37)&lt;='Operating Drivers'!$B$7,"Within Threshold",IF(J37&gt;=0,"Favorable","Unfavorable"))),"")</f>
        <v/>
      </c>
      <c r="M37" s="28" t="n"/>
      <c r="N37" s="28" t="n"/>
    </row>
    <row r="38">
      <c r="A38" s="38" t="n"/>
      <c r="B38" s="22">
        <f>IFERROR(IF(A38="","",YEAR(A38)),"")</f>
        <v/>
      </c>
      <c r="C38" s="22">
        <f>IFERROR(IF(A38="","",MONTH(A38)),"")</f>
        <v/>
      </c>
      <c r="D38" s="23" t="n"/>
      <c r="E38" s="23" t="n"/>
      <c r="F38" s="24" t="n"/>
      <c r="G38" s="23" t="n"/>
      <c r="H38" s="25" t="n"/>
      <c r="I38" s="25" t="n"/>
      <c r="J38" s="26">
        <f>IFERROR(IF(OR(A38="",E38=""),"",IF(E38="Revenue",I38-H38,H38-I38)),"")</f>
        <v/>
      </c>
      <c r="K38" s="27">
        <f>IFERROR(IF(OR(A38="",E38=""),"",J38/H38),0)</f>
        <v/>
      </c>
      <c r="L38" s="22">
        <f>IFERROR(IF(A38="","",IF(ABS(K38)&lt;='Operating Drivers'!$B$7,"Within Threshold",IF(J38&gt;=0,"Favorable","Unfavorable"))),"")</f>
        <v/>
      </c>
      <c r="M38" s="28" t="n"/>
      <c r="N38" s="28" t="n"/>
    </row>
    <row r="39">
      <c r="A39" s="38" t="n"/>
      <c r="B39" s="22">
        <f>IFERROR(IF(A39="","",YEAR(A39)),"")</f>
        <v/>
      </c>
      <c r="C39" s="22">
        <f>IFERROR(IF(A39="","",MONTH(A39)),"")</f>
        <v/>
      </c>
      <c r="D39" s="23" t="n"/>
      <c r="E39" s="23" t="n"/>
      <c r="F39" s="24" t="n"/>
      <c r="G39" s="23" t="n"/>
      <c r="H39" s="25" t="n"/>
      <c r="I39" s="25" t="n"/>
      <c r="J39" s="26">
        <f>IFERROR(IF(OR(A39="",E39=""),"",IF(E39="Revenue",I39-H39,H39-I39)),"")</f>
        <v/>
      </c>
      <c r="K39" s="27">
        <f>IFERROR(IF(OR(A39="",E39=""),"",J39/H39),0)</f>
        <v/>
      </c>
      <c r="L39" s="22">
        <f>IFERROR(IF(A39="","",IF(ABS(K39)&lt;='Operating Drivers'!$B$7,"Within Threshold",IF(J39&gt;=0,"Favorable","Unfavorable"))),"")</f>
        <v/>
      </c>
      <c r="M39" s="28" t="n"/>
      <c r="N39" s="28" t="n"/>
    </row>
    <row r="40">
      <c r="A40" s="38" t="n"/>
      <c r="B40" s="22">
        <f>IFERROR(IF(A40="","",YEAR(A40)),"")</f>
        <v/>
      </c>
      <c r="C40" s="22">
        <f>IFERROR(IF(A40="","",MONTH(A40)),"")</f>
        <v/>
      </c>
      <c r="D40" s="23" t="n"/>
      <c r="E40" s="23" t="n"/>
      <c r="F40" s="24" t="n"/>
      <c r="G40" s="23" t="n"/>
      <c r="H40" s="25" t="n"/>
      <c r="I40" s="25" t="n"/>
      <c r="J40" s="26">
        <f>IFERROR(IF(OR(A40="",E40=""),"",IF(E40="Revenue",I40-H40,H40-I40)),"")</f>
        <v/>
      </c>
      <c r="K40" s="27">
        <f>IFERROR(IF(OR(A40="",E40=""),"",J40/H40),0)</f>
        <v/>
      </c>
      <c r="L40" s="22">
        <f>IFERROR(IF(A40="","",IF(ABS(K40)&lt;='Operating Drivers'!$B$7,"Within Threshold",IF(J40&gt;=0,"Favorable","Unfavorable"))),"")</f>
        <v/>
      </c>
      <c r="M40" s="28" t="n"/>
      <c r="N40" s="28" t="n"/>
    </row>
    <row r="41">
      <c r="A41" s="38" t="n"/>
      <c r="B41" s="22">
        <f>IFERROR(IF(A41="","",YEAR(A41)),"")</f>
        <v/>
      </c>
      <c r="C41" s="22">
        <f>IFERROR(IF(A41="","",MONTH(A41)),"")</f>
        <v/>
      </c>
      <c r="D41" s="23" t="n"/>
      <c r="E41" s="23" t="n"/>
      <c r="F41" s="24" t="n"/>
      <c r="G41" s="23" t="n"/>
      <c r="H41" s="25" t="n"/>
      <c r="I41" s="25" t="n"/>
      <c r="J41" s="26">
        <f>IFERROR(IF(OR(A41="",E41=""),"",IF(E41="Revenue",I41-H41,H41-I41)),"")</f>
        <v/>
      </c>
      <c r="K41" s="27">
        <f>IFERROR(IF(OR(A41="",E41=""),"",J41/H41),0)</f>
        <v/>
      </c>
      <c r="L41" s="22">
        <f>IFERROR(IF(A41="","",IF(ABS(K41)&lt;='Operating Drivers'!$B$7,"Within Threshold",IF(J41&gt;=0,"Favorable","Unfavorable"))),"")</f>
        <v/>
      </c>
      <c r="M41" s="28" t="n"/>
      <c r="N41" s="28" t="n"/>
    </row>
    <row r="42">
      <c r="A42" s="38" t="n"/>
      <c r="B42" s="22">
        <f>IFERROR(IF(A42="","",YEAR(A42)),"")</f>
        <v/>
      </c>
      <c r="C42" s="22">
        <f>IFERROR(IF(A42="","",MONTH(A42)),"")</f>
        <v/>
      </c>
      <c r="D42" s="23" t="n"/>
      <c r="E42" s="23" t="n"/>
      <c r="F42" s="24" t="n"/>
      <c r="G42" s="23" t="n"/>
      <c r="H42" s="25" t="n"/>
      <c r="I42" s="25" t="n"/>
      <c r="J42" s="26">
        <f>IFERROR(IF(OR(A42="",E42=""),"",IF(E42="Revenue",I42-H42,H42-I42)),"")</f>
        <v/>
      </c>
      <c r="K42" s="27">
        <f>IFERROR(IF(OR(A42="",E42=""),"",J42/H42),0)</f>
        <v/>
      </c>
      <c r="L42" s="22">
        <f>IFERROR(IF(A42="","",IF(ABS(K42)&lt;='Operating Drivers'!$B$7,"Within Threshold",IF(J42&gt;=0,"Favorable","Unfavorable"))),"")</f>
        <v/>
      </c>
      <c r="M42" s="28" t="n"/>
      <c r="N42" s="28" t="n"/>
    </row>
    <row r="43">
      <c r="A43" s="38" t="n"/>
      <c r="B43" s="22">
        <f>IFERROR(IF(A43="","",YEAR(A43)),"")</f>
        <v/>
      </c>
      <c r="C43" s="22">
        <f>IFERROR(IF(A43="","",MONTH(A43)),"")</f>
        <v/>
      </c>
      <c r="D43" s="23" t="n"/>
      <c r="E43" s="23" t="n"/>
      <c r="F43" s="24" t="n"/>
      <c r="G43" s="23" t="n"/>
      <c r="H43" s="25" t="n"/>
      <c r="I43" s="25" t="n"/>
      <c r="J43" s="26">
        <f>IFERROR(IF(OR(A43="",E43=""),"",IF(E43="Revenue",I43-H43,H43-I43)),"")</f>
        <v/>
      </c>
      <c r="K43" s="27">
        <f>IFERROR(IF(OR(A43="",E43=""),"",J43/H43),0)</f>
        <v/>
      </c>
      <c r="L43" s="22">
        <f>IFERROR(IF(A43="","",IF(ABS(K43)&lt;='Operating Drivers'!$B$7,"Within Threshold",IF(J43&gt;=0,"Favorable","Unfavorable"))),"")</f>
        <v/>
      </c>
      <c r="M43" s="28" t="n"/>
      <c r="N43" s="28" t="n"/>
    </row>
    <row r="44">
      <c r="A44" s="38" t="n"/>
      <c r="B44" s="22">
        <f>IFERROR(IF(A44="","",YEAR(A44)),"")</f>
        <v/>
      </c>
      <c r="C44" s="22">
        <f>IFERROR(IF(A44="","",MONTH(A44)),"")</f>
        <v/>
      </c>
      <c r="D44" s="23" t="n"/>
      <c r="E44" s="23" t="n"/>
      <c r="F44" s="24" t="n"/>
      <c r="G44" s="23" t="n"/>
      <c r="H44" s="25" t="n"/>
      <c r="I44" s="25" t="n"/>
      <c r="J44" s="26">
        <f>IFERROR(IF(OR(A44="",E44=""),"",IF(E44="Revenue",I44-H44,H44-I44)),"")</f>
        <v/>
      </c>
      <c r="K44" s="27">
        <f>IFERROR(IF(OR(A44="",E44=""),"",J44/H44),0)</f>
        <v/>
      </c>
      <c r="L44" s="22">
        <f>IFERROR(IF(A44="","",IF(ABS(K44)&lt;='Operating Drivers'!$B$7,"Within Threshold",IF(J44&gt;=0,"Favorable","Unfavorable"))),"")</f>
        <v/>
      </c>
      <c r="M44" s="28" t="n"/>
      <c r="N44" s="28" t="n"/>
    </row>
    <row r="45">
      <c r="A45" s="38" t="n"/>
      <c r="B45" s="22">
        <f>IFERROR(IF(A45="","",YEAR(A45)),"")</f>
        <v/>
      </c>
      <c r="C45" s="22">
        <f>IFERROR(IF(A45="","",MONTH(A45)),"")</f>
        <v/>
      </c>
      <c r="D45" s="23" t="n"/>
      <c r="E45" s="23" t="n"/>
      <c r="F45" s="24" t="n"/>
      <c r="G45" s="23" t="n"/>
      <c r="H45" s="25" t="n"/>
      <c r="I45" s="25" t="n"/>
      <c r="J45" s="26">
        <f>IFERROR(IF(OR(A45="",E45=""),"",IF(E45="Revenue",I45-H45,H45-I45)),"")</f>
        <v/>
      </c>
      <c r="K45" s="27">
        <f>IFERROR(IF(OR(A45="",E45=""),"",J45/H45),0)</f>
        <v/>
      </c>
      <c r="L45" s="22">
        <f>IFERROR(IF(A45="","",IF(ABS(K45)&lt;='Operating Drivers'!$B$7,"Within Threshold",IF(J45&gt;=0,"Favorable","Unfavorable"))),"")</f>
        <v/>
      </c>
      <c r="M45" s="28" t="n"/>
      <c r="N45" s="28" t="n"/>
    </row>
    <row r="46">
      <c r="A46" s="38" t="n"/>
      <c r="B46" s="22">
        <f>IFERROR(IF(A46="","",YEAR(A46)),"")</f>
        <v/>
      </c>
      <c r="C46" s="22">
        <f>IFERROR(IF(A46="","",MONTH(A46)),"")</f>
        <v/>
      </c>
      <c r="D46" s="23" t="n"/>
      <c r="E46" s="23" t="n"/>
      <c r="F46" s="24" t="n"/>
      <c r="G46" s="23" t="n"/>
      <c r="H46" s="25" t="n"/>
      <c r="I46" s="25" t="n"/>
      <c r="J46" s="26">
        <f>IFERROR(IF(OR(A46="",E46=""),"",IF(E46="Revenue",I46-H46,H46-I46)),"")</f>
        <v/>
      </c>
      <c r="K46" s="27">
        <f>IFERROR(IF(OR(A46="",E46=""),"",J46/H46),0)</f>
        <v/>
      </c>
      <c r="L46" s="22">
        <f>IFERROR(IF(A46="","",IF(ABS(K46)&lt;='Operating Drivers'!$B$7,"Within Threshold",IF(J46&gt;=0,"Favorable","Unfavorable"))),"")</f>
        <v/>
      </c>
      <c r="M46" s="28" t="n"/>
      <c r="N46" s="28" t="n"/>
    </row>
    <row r="47">
      <c r="A47" s="38" t="n"/>
      <c r="B47" s="22">
        <f>IFERROR(IF(A47="","",YEAR(A47)),"")</f>
        <v/>
      </c>
      <c r="C47" s="22">
        <f>IFERROR(IF(A47="","",MONTH(A47)),"")</f>
        <v/>
      </c>
      <c r="D47" s="23" t="n"/>
      <c r="E47" s="23" t="n"/>
      <c r="F47" s="24" t="n"/>
      <c r="G47" s="23" t="n"/>
      <c r="H47" s="25" t="n"/>
      <c r="I47" s="25" t="n"/>
      <c r="J47" s="26">
        <f>IFERROR(IF(OR(A47="",E47=""),"",IF(E47="Revenue",I47-H47,H47-I47)),"")</f>
        <v/>
      </c>
      <c r="K47" s="27">
        <f>IFERROR(IF(OR(A47="",E47=""),"",J47/H47),0)</f>
        <v/>
      </c>
      <c r="L47" s="22">
        <f>IFERROR(IF(A47="","",IF(ABS(K47)&lt;='Operating Drivers'!$B$7,"Within Threshold",IF(J47&gt;=0,"Favorable","Unfavorable"))),"")</f>
        <v/>
      </c>
      <c r="M47" s="28" t="n"/>
      <c r="N47" s="28" t="n"/>
    </row>
    <row r="48">
      <c r="A48" s="38" t="n"/>
      <c r="B48" s="22">
        <f>IFERROR(IF(A48="","",YEAR(A48)),"")</f>
        <v/>
      </c>
      <c r="C48" s="22">
        <f>IFERROR(IF(A48="","",MONTH(A48)),"")</f>
        <v/>
      </c>
      <c r="D48" s="23" t="n"/>
      <c r="E48" s="23" t="n"/>
      <c r="F48" s="24" t="n"/>
      <c r="G48" s="23" t="n"/>
      <c r="H48" s="25" t="n"/>
      <c r="I48" s="25" t="n"/>
      <c r="J48" s="26">
        <f>IFERROR(IF(OR(A48="",E48=""),"",IF(E48="Revenue",I48-H48,H48-I48)),"")</f>
        <v/>
      </c>
      <c r="K48" s="27">
        <f>IFERROR(IF(OR(A48="",E48=""),"",J48/H48),0)</f>
        <v/>
      </c>
      <c r="L48" s="22">
        <f>IFERROR(IF(A48="","",IF(ABS(K48)&lt;='Operating Drivers'!$B$7,"Within Threshold",IF(J48&gt;=0,"Favorable","Unfavorable"))),"")</f>
        <v/>
      </c>
      <c r="M48" s="28" t="n"/>
      <c r="N48" s="28" t="n"/>
    </row>
    <row r="49">
      <c r="A49" s="38" t="n"/>
      <c r="B49" s="22">
        <f>IFERROR(IF(A49="","",YEAR(A49)),"")</f>
        <v/>
      </c>
      <c r="C49" s="22">
        <f>IFERROR(IF(A49="","",MONTH(A49)),"")</f>
        <v/>
      </c>
      <c r="D49" s="23" t="n"/>
      <c r="E49" s="23" t="n"/>
      <c r="F49" s="24" t="n"/>
      <c r="G49" s="23" t="n"/>
      <c r="H49" s="25" t="n"/>
      <c r="I49" s="25" t="n"/>
      <c r="J49" s="26">
        <f>IFERROR(IF(OR(A49="",E49=""),"",IF(E49="Revenue",I49-H49,H49-I49)),"")</f>
        <v/>
      </c>
      <c r="K49" s="27">
        <f>IFERROR(IF(OR(A49="",E49=""),"",J49/H49),0)</f>
        <v/>
      </c>
      <c r="L49" s="22">
        <f>IFERROR(IF(A49="","",IF(ABS(K49)&lt;='Operating Drivers'!$B$7,"Within Threshold",IF(J49&gt;=0,"Favorable","Unfavorable"))),"")</f>
        <v/>
      </c>
      <c r="M49" s="28" t="n"/>
      <c r="N49" s="28" t="n"/>
    </row>
    <row r="50">
      <c r="A50" s="38" t="n"/>
      <c r="B50" s="22">
        <f>IFERROR(IF(A50="","",YEAR(A50)),"")</f>
        <v/>
      </c>
      <c r="C50" s="22">
        <f>IFERROR(IF(A50="","",MONTH(A50)),"")</f>
        <v/>
      </c>
      <c r="D50" s="23" t="n"/>
      <c r="E50" s="23" t="n"/>
      <c r="F50" s="24" t="n"/>
      <c r="G50" s="23" t="n"/>
      <c r="H50" s="25" t="n"/>
      <c r="I50" s="25" t="n"/>
      <c r="J50" s="26">
        <f>IFERROR(IF(OR(A50="",E50=""),"",IF(E50="Revenue",I50-H50,H50-I50)),"")</f>
        <v/>
      </c>
      <c r="K50" s="27">
        <f>IFERROR(IF(OR(A50="",E50=""),"",J50/H50),0)</f>
        <v/>
      </c>
      <c r="L50" s="22">
        <f>IFERROR(IF(A50="","",IF(ABS(K50)&lt;='Operating Drivers'!$B$7,"Within Threshold",IF(J50&gt;=0,"Favorable","Unfavorable"))),"")</f>
        <v/>
      </c>
      <c r="M50" s="28" t="n"/>
      <c r="N50" s="28" t="n"/>
    </row>
    <row r="51">
      <c r="A51" s="38" t="n"/>
      <c r="B51" s="22">
        <f>IFERROR(IF(A51="","",YEAR(A51)),"")</f>
        <v/>
      </c>
      <c r="C51" s="22">
        <f>IFERROR(IF(A51="","",MONTH(A51)),"")</f>
        <v/>
      </c>
      <c r="D51" s="23" t="n"/>
      <c r="E51" s="23" t="n"/>
      <c r="F51" s="24" t="n"/>
      <c r="G51" s="23" t="n"/>
      <c r="H51" s="25" t="n"/>
      <c r="I51" s="25" t="n"/>
      <c r="J51" s="26">
        <f>IFERROR(IF(OR(A51="",E51=""),"",IF(E51="Revenue",I51-H51,H51-I51)),"")</f>
        <v/>
      </c>
      <c r="K51" s="27">
        <f>IFERROR(IF(OR(A51="",E51=""),"",J51/H51),0)</f>
        <v/>
      </c>
      <c r="L51" s="22">
        <f>IFERROR(IF(A51="","",IF(ABS(K51)&lt;='Operating Drivers'!$B$7,"Within Threshold",IF(J51&gt;=0,"Favorable","Unfavorable"))),"")</f>
        <v/>
      </c>
      <c r="M51" s="28" t="n"/>
      <c r="N51" s="28" t="n"/>
    </row>
    <row r="52">
      <c r="A52" s="38" t="n"/>
      <c r="B52" s="22">
        <f>IFERROR(IF(A52="","",YEAR(A52)),"")</f>
        <v/>
      </c>
      <c r="C52" s="22">
        <f>IFERROR(IF(A52="","",MONTH(A52)),"")</f>
        <v/>
      </c>
      <c r="D52" s="23" t="n"/>
      <c r="E52" s="23" t="n"/>
      <c r="F52" s="24" t="n"/>
      <c r="G52" s="23" t="n"/>
      <c r="H52" s="25" t="n"/>
      <c r="I52" s="25" t="n"/>
      <c r="J52" s="26">
        <f>IFERROR(IF(OR(A52="",E52=""),"",IF(E52="Revenue",I52-H52,H52-I52)),"")</f>
        <v/>
      </c>
      <c r="K52" s="27">
        <f>IFERROR(IF(OR(A52="",E52=""),"",J52/H52),0)</f>
        <v/>
      </c>
      <c r="L52" s="22">
        <f>IFERROR(IF(A52="","",IF(ABS(K52)&lt;='Operating Drivers'!$B$7,"Within Threshold",IF(J52&gt;=0,"Favorable","Unfavorable"))),"")</f>
        <v/>
      </c>
      <c r="M52" s="28" t="n"/>
      <c r="N52" s="28" t="n"/>
    </row>
    <row r="53">
      <c r="A53" s="38" t="n"/>
      <c r="B53" s="22">
        <f>IFERROR(IF(A53="","",YEAR(A53)),"")</f>
        <v/>
      </c>
      <c r="C53" s="22">
        <f>IFERROR(IF(A53="","",MONTH(A53)),"")</f>
        <v/>
      </c>
      <c r="D53" s="23" t="n"/>
      <c r="E53" s="23" t="n"/>
      <c r="F53" s="24" t="n"/>
      <c r="G53" s="23" t="n"/>
      <c r="H53" s="25" t="n"/>
      <c r="I53" s="25" t="n"/>
      <c r="J53" s="26">
        <f>IFERROR(IF(OR(A53="",E53=""),"",IF(E53="Revenue",I53-H53,H53-I53)),"")</f>
        <v/>
      </c>
      <c r="K53" s="27">
        <f>IFERROR(IF(OR(A53="",E53=""),"",J53/H53),0)</f>
        <v/>
      </c>
      <c r="L53" s="22">
        <f>IFERROR(IF(A53="","",IF(ABS(K53)&lt;='Operating Drivers'!$B$7,"Within Threshold",IF(J53&gt;=0,"Favorable","Unfavorable"))),"")</f>
        <v/>
      </c>
      <c r="M53" s="28" t="n"/>
      <c r="N53" s="28" t="n"/>
    </row>
    <row r="54">
      <c r="A54" s="38" t="n"/>
      <c r="B54" s="22">
        <f>IFERROR(IF(A54="","",YEAR(A54)),"")</f>
        <v/>
      </c>
      <c r="C54" s="22">
        <f>IFERROR(IF(A54="","",MONTH(A54)),"")</f>
        <v/>
      </c>
      <c r="D54" s="23" t="n"/>
      <c r="E54" s="23" t="n"/>
      <c r="F54" s="24" t="n"/>
      <c r="G54" s="23" t="n"/>
      <c r="H54" s="25" t="n"/>
      <c r="I54" s="25" t="n"/>
      <c r="J54" s="26">
        <f>IFERROR(IF(OR(A54="",E54=""),"",IF(E54="Revenue",I54-H54,H54-I54)),"")</f>
        <v/>
      </c>
      <c r="K54" s="27">
        <f>IFERROR(IF(OR(A54="",E54=""),"",J54/H54),0)</f>
        <v/>
      </c>
      <c r="L54" s="22">
        <f>IFERROR(IF(A54="","",IF(ABS(K54)&lt;='Operating Drivers'!$B$7,"Within Threshold",IF(J54&gt;=0,"Favorable","Unfavorable"))),"")</f>
        <v/>
      </c>
      <c r="M54" s="28" t="n"/>
      <c r="N54" s="28" t="n"/>
    </row>
    <row r="55">
      <c r="A55" s="38" t="n"/>
      <c r="B55" s="22">
        <f>IFERROR(IF(A55="","",YEAR(A55)),"")</f>
        <v/>
      </c>
      <c r="C55" s="22">
        <f>IFERROR(IF(A55="","",MONTH(A55)),"")</f>
        <v/>
      </c>
      <c r="D55" s="23" t="n"/>
      <c r="E55" s="23" t="n"/>
      <c r="F55" s="24" t="n"/>
      <c r="G55" s="23" t="n"/>
      <c r="H55" s="25" t="n"/>
      <c r="I55" s="25" t="n"/>
      <c r="J55" s="26">
        <f>IFERROR(IF(OR(A55="",E55=""),"",IF(E55="Revenue",I55-H55,H55-I55)),"")</f>
        <v/>
      </c>
      <c r="K55" s="27">
        <f>IFERROR(IF(OR(A55="",E55=""),"",J55/H55),0)</f>
        <v/>
      </c>
      <c r="L55" s="22">
        <f>IFERROR(IF(A55="","",IF(ABS(K55)&lt;='Operating Drivers'!$B$7,"Within Threshold",IF(J55&gt;=0,"Favorable","Unfavorable"))),"")</f>
        <v/>
      </c>
      <c r="M55" s="28" t="n"/>
      <c r="N55" s="28" t="n"/>
    </row>
    <row r="56">
      <c r="A56" s="38" t="n"/>
      <c r="B56" s="22">
        <f>IFERROR(IF(A56="","",YEAR(A56)),"")</f>
        <v/>
      </c>
      <c r="C56" s="22">
        <f>IFERROR(IF(A56="","",MONTH(A56)),"")</f>
        <v/>
      </c>
      <c r="D56" s="23" t="n"/>
      <c r="E56" s="23" t="n"/>
      <c r="F56" s="24" t="n"/>
      <c r="G56" s="23" t="n"/>
      <c r="H56" s="25" t="n"/>
      <c r="I56" s="25" t="n"/>
      <c r="J56" s="26">
        <f>IFERROR(IF(OR(A56="",E56=""),"",IF(E56="Revenue",I56-H56,H56-I56)),"")</f>
        <v/>
      </c>
      <c r="K56" s="27">
        <f>IFERROR(IF(OR(A56="",E56=""),"",J56/H56),0)</f>
        <v/>
      </c>
      <c r="L56" s="22">
        <f>IFERROR(IF(A56="","",IF(ABS(K56)&lt;='Operating Drivers'!$B$7,"Within Threshold",IF(J56&gt;=0,"Favorable","Unfavorable"))),"")</f>
        <v/>
      </c>
      <c r="M56" s="28" t="n"/>
      <c r="N56" s="28" t="n"/>
    </row>
    <row r="57">
      <c r="A57" s="38" t="n"/>
      <c r="B57" s="22">
        <f>IFERROR(IF(A57="","",YEAR(A57)),"")</f>
        <v/>
      </c>
      <c r="C57" s="22">
        <f>IFERROR(IF(A57="","",MONTH(A57)),"")</f>
        <v/>
      </c>
      <c r="D57" s="23" t="n"/>
      <c r="E57" s="23" t="n"/>
      <c r="F57" s="24" t="n"/>
      <c r="G57" s="23" t="n"/>
      <c r="H57" s="25" t="n"/>
      <c r="I57" s="25" t="n"/>
      <c r="J57" s="26">
        <f>IFERROR(IF(OR(A57="",E57=""),"",IF(E57="Revenue",I57-H57,H57-I57)),"")</f>
        <v/>
      </c>
      <c r="K57" s="27">
        <f>IFERROR(IF(OR(A57="",E57=""),"",J57/H57),0)</f>
        <v/>
      </c>
      <c r="L57" s="22">
        <f>IFERROR(IF(A57="","",IF(ABS(K57)&lt;='Operating Drivers'!$B$7,"Within Threshold",IF(J57&gt;=0,"Favorable","Unfavorable"))),"")</f>
        <v/>
      </c>
      <c r="M57" s="28" t="n"/>
      <c r="N57" s="28" t="n"/>
    </row>
    <row r="58">
      <c r="A58" s="38" t="n"/>
      <c r="B58" s="22">
        <f>IFERROR(IF(A58="","",YEAR(A58)),"")</f>
        <v/>
      </c>
      <c r="C58" s="22">
        <f>IFERROR(IF(A58="","",MONTH(A58)),"")</f>
        <v/>
      </c>
      <c r="D58" s="23" t="n"/>
      <c r="E58" s="23" t="n"/>
      <c r="F58" s="24" t="n"/>
      <c r="G58" s="23" t="n"/>
      <c r="H58" s="25" t="n"/>
      <c r="I58" s="25" t="n"/>
      <c r="J58" s="26">
        <f>IFERROR(IF(OR(A58="",E58=""),"",IF(E58="Revenue",I58-H58,H58-I58)),"")</f>
        <v/>
      </c>
      <c r="K58" s="27">
        <f>IFERROR(IF(OR(A58="",E58=""),"",J58/H58),0)</f>
        <v/>
      </c>
      <c r="L58" s="22">
        <f>IFERROR(IF(A58="","",IF(ABS(K58)&lt;='Operating Drivers'!$B$7,"Within Threshold",IF(J58&gt;=0,"Favorable","Unfavorable"))),"")</f>
        <v/>
      </c>
      <c r="M58" s="28" t="n"/>
      <c r="N58" s="28" t="n"/>
    </row>
    <row r="59">
      <c r="A59" s="38" t="n"/>
      <c r="B59" s="22">
        <f>IFERROR(IF(A59="","",YEAR(A59)),"")</f>
        <v/>
      </c>
      <c r="C59" s="22">
        <f>IFERROR(IF(A59="","",MONTH(A59)),"")</f>
        <v/>
      </c>
      <c r="D59" s="23" t="n"/>
      <c r="E59" s="23" t="n"/>
      <c r="F59" s="24" t="n"/>
      <c r="G59" s="23" t="n"/>
      <c r="H59" s="25" t="n"/>
      <c r="I59" s="25" t="n"/>
      <c r="J59" s="26">
        <f>IFERROR(IF(OR(A59="",E59=""),"",IF(E59="Revenue",I59-H59,H59-I59)),"")</f>
        <v/>
      </c>
      <c r="K59" s="27">
        <f>IFERROR(IF(OR(A59="",E59=""),"",J59/H59),0)</f>
        <v/>
      </c>
      <c r="L59" s="22">
        <f>IFERROR(IF(A59="","",IF(ABS(K59)&lt;='Operating Drivers'!$B$7,"Within Threshold",IF(J59&gt;=0,"Favorable","Unfavorable"))),"")</f>
        <v/>
      </c>
      <c r="M59" s="28" t="n"/>
      <c r="N59" s="28" t="n"/>
    </row>
    <row r="60">
      <c r="A60" s="38" t="n"/>
      <c r="B60" s="22">
        <f>IFERROR(IF(A60="","",YEAR(A60)),"")</f>
        <v/>
      </c>
      <c r="C60" s="22">
        <f>IFERROR(IF(A60="","",MONTH(A60)),"")</f>
        <v/>
      </c>
      <c r="D60" s="23" t="n"/>
      <c r="E60" s="23" t="n"/>
      <c r="F60" s="24" t="n"/>
      <c r="G60" s="23" t="n"/>
      <c r="H60" s="25" t="n"/>
      <c r="I60" s="25" t="n"/>
      <c r="J60" s="26">
        <f>IFERROR(IF(OR(A60="",E60=""),"",IF(E60="Revenue",I60-H60,H60-I60)),"")</f>
        <v/>
      </c>
      <c r="K60" s="27">
        <f>IFERROR(IF(OR(A60="",E60=""),"",J60/H60),0)</f>
        <v/>
      </c>
      <c r="L60" s="22">
        <f>IFERROR(IF(A60="","",IF(ABS(K60)&lt;='Operating Drivers'!$B$7,"Within Threshold",IF(J60&gt;=0,"Favorable","Unfavorable"))),"")</f>
        <v/>
      </c>
      <c r="M60" s="28" t="n"/>
      <c r="N60" s="28" t="n"/>
    </row>
    <row r="61">
      <c r="A61" s="38" t="n"/>
      <c r="B61" s="22">
        <f>IFERROR(IF(A61="","",YEAR(A61)),"")</f>
        <v/>
      </c>
      <c r="C61" s="22">
        <f>IFERROR(IF(A61="","",MONTH(A61)),"")</f>
        <v/>
      </c>
      <c r="D61" s="23" t="n"/>
      <c r="E61" s="23" t="n"/>
      <c r="F61" s="24" t="n"/>
      <c r="G61" s="23" t="n"/>
      <c r="H61" s="25" t="n"/>
      <c r="I61" s="25" t="n"/>
      <c r="J61" s="26">
        <f>IFERROR(IF(OR(A61="",E61=""),"",IF(E61="Revenue",I61-H61,H61-I61)),"")</f>
        <v/>
      </c>
      <c r="K61" s="27">
        <f>IFERROR(IF(OR(A61="",E61=""),"",J61/H61),0)</f>
        <v/>
      </c>
      <c r="L61" s="22">
        <f>IFERROR(IF(A61="","",IF(ABS(K61)&lt;='Operating Drivers'!$B$7,"Within Threshold",IF(J61&gt;=0,"Favorable","Unfavorable"))),"")</f>
        <v/>
      </c>
      <c r="M61" s="28" t="n"/>
      <c r="N61" s="28" t="n"/>
    </row>
    <row r="62">
      <c r="A62" s="38" t="n"/>
      <c r="B62" s="22">
        <f>IFERROR(IF(A62="","",YEAR(A62)),"")</f>
        <v/>
      </c>
      <c r="C62" s="22">
        <f>IFERROR(IF(A62="","",MONTH(A62)),"")</f>
        <v/>
      </c>
      <c r="D62" s="23" t="n"/>
      <c r="E62" s="23" t="n"/>
      <c r="F62" s="24" t="n"/>
      <c r="G62" s="23" t="n"/>
      <c r="H62" s="25" t="n"/>
      <c r="I62" s="25" t="n"/>
      <c r="J62" s="26">
        <f>IFERROR(IF(OR(A62="",E62=""),"",IF(E62="Revenue",I62-H62,H62-I62)),"")</f>
        <v/>
      </c>
      <c r="K62" s="27">
        <f>IFERROR(IF(OR(A62="",E62=""),"",J62/H62),0)</f>
        <v/>
      </c>
      <c r="L62" s="22">
        <f>IFERROR(IF(A62="","",IF(ABS(K62)&lt;='Operating Drivers'!$B$7,"Within Threshold",IF(J62&gt;=0,"Favorable","Unfavorable"))),"")</f>
        <v/>
      </c>
      <c r="M62" s="28" t="n"/>
      <c r="N62" s="28" t="n"/>
    </row>
    <row r="63">
      <c r="A63" s="38" t="n"/>
      <c r="B63" s="22">
        <f>IFERROR(IF(A63="","",YEAR(A63)),"")</f>
        <v/>
      </c>
      <c r="C63" s="22">
        <f>IFERROR(IF(A63="","",MONTH(A63)),"")</f>
        <v/>
      </c>
      <c r="D63" s="23" t="n"/>
      <c r="E63" s="23" t="n"/>
      <c r="F63" s="24" t="n"/>
      <c r="G63" s="23" t="n"/>
      <c r="H63" s="25" t="n"/>
      <c r="I63" s="25" t="n"/>
      <c r="J63" s="26">
        <f>IFERROR(IF(OR(A63="",E63=""),"",IF(E63="Revenue",I63-H63,H63-I63)),"")</f>
        <v/>
      </c>
      <c r="K63" s="27">
        <f>IFERROR(IF(OR(A63="",E63=""),"",J63/H63),0)</f>
        <v/>
      </c>
      <c r="L63" s="22">
        <f>IFERROR(IF(A63="","",IF(ABS(K63)&lt;='Operating Drivers'!$B$7,"Within Threshold",IF(J63&gt;=0,"Favorable","Unfavorable"))),"")</f>
        <v/>
      </c>
      <c r="M63" s="28" t="n"/>
      <c r="N63" s="28" t="n"/>
    </row>
    <row r="64">
      <c r="A64" s="38" t="n"/>
      <c r="B64" s="22">
        <f>IFERROR(IF(A64="","",YEAR(A64)),"")</f>
        <v/>
      </c>
      <c r="C64" s="22">
        <f>IFERROR(IF(A64="","",MONTH(A64)),"")</f>
        <v/>
      </c>
      <c r="D64" s="23" t="n"/>
      <c r="E64" s="23" t="n"/>
      <c r="F64" s="24" t="n"/>
      <c r="G64" s="23" t="n"/>
      <c r="H64" s="25" t="n"/>
      <c r="I64" s="25" t="n"/>
      <c r="J64" s="26">
        <f>IFERROR(IF(OR(A64="",E64=""),"",IF(E64="Revenue",I64-H64,H64-I64)),"")</f>
        <v/>
      </c>
      <c r="K64" s="27">
        <f>IFERROR(IF(OR(A64="",E64=""),"",J64/H64),0)</f>
        <v/>
      </c>
      <c r="L64" s="22">
        <f>IFERROR(IF(A64="","",IF(ABS(K64)&lt;='Operating Drivers'!$B$7,"Within Threshold",IF(J64&gt;=0,"Favorable","Unfavorable"))),"")</f>
        <v/>
      </c>
      <c r="M64" s="28" t="n"/>
      <c r="N64" s="28" t="n"/>
    </row>
    <row r="65">
      <c r="A65" s="38" t="n"/>
      <c r="B65" s="22">
        <f>IFERROR(IF(A65="","",YEAR(A65)),"")</f>
        <v/>
      </c>
      <c r="C65" s="22">
        <f>IFERROR(IF(A65="","",MONTH(A65)),"")</f>
        <v/>
      </c>
      <c r="D65" s="23" t="n"/>
      <c r="E65" s="23" t="n"/>
      <c r="F65" s="24" t="n"/>
      <c r="G65" s="23" t="n"/>
      <c r="H65" s="25" t="n"/>
      <c r="I65" s="25" t="n"/>
      <c r="J65" s="26">
        <f>IFERROR(IF(OR(A65="",E65=""),"",IF(E65="Revenue",I65-H65,H65-I65)),"")</f>
        <v/>
      </c>
      <c r="K65" s="27">
        <f>IFERROR(IF(OR(A65="",E65=""),"",J65/H65),0)</f>
        <v/>
      </c>
      <c r="L65" s="22">
        <f>IFERROR(IF(A65="","",IF(ABS(K65)&lt;='Operating Drivers'!$B$7,"Within Threshold",IF(J65&gt;=0,"Favorable","Unfavorable"))),"")</f>
        <v/>
      </c>
      <c r="M65" s="28" t="n"/>
      <c r="N65" s="28" t="n"/>
    </row>
    <row r="66">
      <c r="A66" s="38" t="n"/>
      <c r="B66" s="22">
        <f>IFERROR(IF(A66="","",YEAR(A66)),"")</f>
        <v/>
      </c>
      <c r="C66" s="22">
        <f>IFERROR(IF(A66="","",MONTH(A66)),"")</f>
        <v/>
      </c>
      <c r="D66" s="23" t="n"/>
      <c r="E66" s="23" t="n"/>
      <c r="F66" s="24" t="n"/>
      <c r="G66" s="23" t="n"/>
      <c r="H66" s="25" t="n"/>
      <c r="I66" s="25" t="n"/>
      <c r="J66" s="26">
        <f>IFERROR(IF(OR(A66="",E66=""),"",IF(E66="Revenue",I66-H66,H66-I66)),"")</f>
        <v/>
      </c>
      <c r="K66" s="27">
        <f>IFERROR(IF(OR(A66="",E66=""),"",J66/H66),0)</f>
        <v/>
      </c>
      <c r="L66" s="22">
        <f>IFERROR(IF(A66="","",IF(ABS(K66)&lt;='Operating Drivers'!$B$7,"Within Threshold",IF(J66&gt;=0,"Favorable","Unfavorable"))),"")</f>
        <v/>
      </c>
      <c r="M66" s="28" t="n"/>
      <c r="N66" s="28" t="n"/>
    </row>
    <row r="67">
      <c r="A67" s="38" t="n"/>
      <c r="B67" s="22">
        <f>IFERROR(IF(A67="","",YEAR(A67)),"")</f>
        <v/>
      </c>
      <c r="C67" s="22">
        <f>IFERROR(IF(A67="","",MONTH(A67)),"")</f>
        <v/>
      </c>
      <c r="D67" s="23" t="n"/>
      <c r="E67" s="23" t="n"/>
      <c r="F67" s="24" t="n"/>
      <c r="G67" s="23" t="n"/>
      <c r="H67" s="25" t="n"/>
      <c r="I67" s="25" t="n"/>
      <c r="J67" s="26">
        <f>IFERROR(IF(OR(A67="",E67=""),"",IF(E67="Revenue",I67-H67,H67-I67)),"")</f>
        <v/>
      </c>
      <c r="K67" s="27">
        <f>IFERROR(IF(OR(A67="",E67=""),"",J67/H67),0)</f>
        <v/>
      </c>
      <c r="L67" s="22">
        <f>IFERROR(IF(A67="","",IF(ABS(K67)&lt;='Operating Drivers'!$B$7,"Within Threshold",IF(J67&gt;=0,"Favorable","Unfavorable"))),"")</f>
        <v/>
      </c>
      <c r="M67" s="28" t="n"/>
      <c r="N67" s="28" t="n"/>
    </row>
    <row r="68">
      <c r="A68" s="38" t="n"/>
      <c r="B68" s="22">
        <f>IFERROR(IF(A68="","",YEAR(A68)),"")</f>
        <v/>
      </c>
      <c r="C68" s="22">
        <f>IFERROR(IF(A68="","",MONTH(A68)),"")</f>
        <v/>
      </c>
      <c r="D68" s="23" t="n"/>
      <c r="E68" s="23" t="n"/>
      <c r="F68" s="24" t="n"/>
      <c r="G68" s="23" t="n"/>
      <c r="H68" s="25" t="n"/>
      <c r="I68" s="25" t="n"/>
      <c r="J68" s="26">
        <f>IFERROR(IF(OR(A68="",E68=""),"",IF(E68="Revenue",I68-H68,H68-I68)),"")</f>
        <v/>
      </c>
      <c r="K68" s="27">
        <f>IFERROR(IF(OR(A68="",E68=""),"",J68/H68),0)</f>
        <v/>
      </c>
      <c r="L68" s="22">
        <f>IFERROR(IF(A68="","",IF(ABS(K68)&lt;='Operating Drivers'!$B$7,"Within Threshold",IF(J68&gt;=0,"Favorable","Unfavorable"))),"")</f>
        <v/>
      </c>
      <c r="M68" s="28" t="n"/>
      <c r="N68" s="28" t="n"/>
    </row>
    <row r="69">
      <c r="A69" s="38" t="n"/>
      <c r="B69" s="22">
        <f>IFERROR(IF(A69="","",YEAR(A69)),"")</f>
        <v/>
      </c>
      <c r="C69" s="22">
        <f>IFERROR(IF(A69="","",MONTH(A69)),"")</f>
        <v/>
      </c>
      <c r="D69" s="23" t="n"/>
      <c r="E69" s="23" t="n"/>
      <c r="F69" s="24" t="n"/>
      <c r="G69" s="23" t="n"/>
      <c r="H69" s="25" t="n"/>
      <c r="I69" s="25" t="n"/>
      <c r="J69" s="26">
        <f>IFERROR(IF(OR(A69="",E69=""),"",IF(E69="Revenue",I69-H69,H69-I69)),"")</f>
        <v/>
      </c>
      <c r="K69" s="27">
        <f>IFERROR(IF(OR(A69="",E69=""),"",J69/H69),0)</f>
        <v/>
      </c>
      <c r="L69" s="22">
        <f>IFERROR(IF(A69="","",IF(ABS(K69)&lt;='Operating Drivers'!$B$7,"Within Threshold",IF(J69&gt;=0,"Favorable","Unfavorable"))),"")</f>
        <v/>
      </c>
      <c r="M69" s="28" t="n"/>
      <c r="N69" s="28" t="n"/>
    </row>
    <row r="70">
      <c r="A70" s="38" t="n"/>
      <c r="B70" s="22">
        <f>IFERROR(IF(A70="","",YEAR(A70)),"")</f>
        <v/>
      </c>
      <c r="C70" s="22">
        <f>IFERROR(IF(A70="","",MONTH(A70)),"")</f>
        <v/>
      </c>
      <c r="D70" s="23" t="n"/>
      <c r="E70" s="23" t="n"/>
      <c r="F70" s="24" t="n"/>
      <c r="G70" s="23" t="n"/>
      <c r="H70" s="25" t="n"/>
      <c r="I70" s="25" t="n"/>
      <c r="J70" s="26">
        <f>IFERROR(IF(OR(A70="",E70=""),"",IF(E70="Revenue",I70-H70,H70-I70)),"")</f>
        <v/>
      </c>
      <c r="K70" s="27">
        <f>IFERROR(IF(OR(A70="",E70=""),"",J70/H70),0)</f>
        <v/>
      </c>
      <c r="L70" s="22">
        <f>IFERROR(IF(A70="","",IF(ABS(K70)&lt;='Operating Drivers'!$B$7,"Within Threshold",IF(J70&gt;=0,"Favorable","Unfavorable"))),"")</f>
        <v/>
      </c>
      <c r="M70" s="28" t="n"/>
      <c r="N70" s="28" t="n"/>
    </row>
    <row r="71">
      <c r="A71" s="38" t="n"/>
      <c r="B71" s="22">
        <f>IFERROR(IF(A71="","",YEAR(A71)),"")</f>
        <v/>
      </c>
      <c r="C71" s="22">
        <f>IFERROR(IF(A71="","",MONTH(A71)),"")</f>
        <v/>
      </c>
      <c r="D71" s="23" t="n"/>
      <c r="E71" s="23" t="n"/>
      <c r="F71" s="24" t="n"/>
      <c r="G71" s="23" t="n"/>
      <c r="H71" s="25" t="n"/>
      <c r="I71" s="25" t="n"/>
      <c r="J71" s="26">
        <f>IFERROR(IF(OR(A71="",E71=""),"",IF(E71="Revenue",I71-H71,H71-I71)),"")</f>
        <v/>
      </c>
      <c r="K71" s="27">
        <f>IFERROR(IF(OR(A71="",E71=""),"",J71/H71),0)</f>
        <v/>
      </c>
      <c r="L71" s="22">
        <f>IFERROR(IF(A71="","",IF(ABS(K71)&lt;='Operating Drivers'!$B$7,"Within Threshold",IF(J71&gt;=0,"Favorable","Unfavorable"))),"")</f>
        <v/>
      </c>
      <c r="M71" s="28" t="n"/>
      <c r="N71" s="28" t="n"/>
    </row>
    <row r="72">
      <c r="A72" s="38" t="n"/>
      <c r="B72" s="22">
        <f>IFERROR(IF(A72="","",YEAR(A72)),"")</f>
        <v/>
      </c>
      <c r="C72" s="22">
        <f>IFERROR(IF(A72="","",MONTH(A72)),"")</f>
        <v/>
      </c>
      <c r="D72" s="23" t="n"/>
      <c r="E72" s="23" t="n"/>
      <c r="F72" s="24" t="n"/>
      <c r="G72" s="23" t="n"/>
      <c r="H72" s="25" t="n"/>
      <c r="I72" s="25" t="n"/>
      <c r="J72" s="26">
        <f>IFERROR(IF(OR(A72="",E72=""),"",IF(E72="Revenue",I72-H72,H72-I72)),"")</f>
        <v/>
      </c>
      <c r="K72" s="27">
        <f>IFERROR(IF(OR(A72="",E72=""),"",J72/H72),0)</f>
        <v/>
      </c>
      <c r="L72" s="22">
        <f>IFERROR(IF(A72="","",IF(ABS(K72)&lt;='Operating Drivers'!$B$7,"Within Threshold",IF(J72&gt;=0,"Favorable","Unfavorable"))),"")</f>
        <v/>
      </c>
      <c r="M72" s="28" t="n"/>
      <c r="N72" s="28" t="n"/>
    </row>
    <row r="73">
      <c r="A73" s="38" t="n"/>
      <c r="B73" s="22">
        <f>IFERROR(IF(A73="","",YEAR(A73)),"")</f>
        <v/>
      </c>
      <c r="C73" s="22">
        <f>IFERROR(IF(A73="","",MONTH(A73)),"")</f>
        <v/>
      </c>
      <c r="D73" s="23" t="n"/>
      <c r="E73" s="23" t="n"/>
      <c r="F73" s="24" t="n"/>
      <c r="G73" s="23" t="n"/>
      <c r="H73" s="25" t="n"/>
      <c r="I73" s="25" t="n"/>
      <c r="J73" s="26">
        <f>IFERROR(IF(OR(A73="",E73=""),"",IF(E73="Revenue",I73-H73,H73-I73)),"")</f>
        <v/>
      </c>
      <c r="K73" s="27">
        <f>IFERROR(IF(OR(A73="",E73=""),"",J73/H73),0)</f>
        <v/>
      </c>
      <c r="L73" s="22">
        <f>IFERROR(IF(A73="","",IF(ABS(K73)&lt;='Operating Drivers'!$B$7,"Within Threshold",IF(J73&gt;=0,"Favorable","Unfavorable"))),"")</f>
        <v/>
      </c>
      <c r="M73" s="28" t="n"/>
      <c r="N73" s="28" t="n"/>
    </row>
    <row r="74">
      <c r="A74" s="38" t="n"/>
      <c r="B74" s="22">
        <f>IFERROR(IF(A74="","",YEAR(A74)),"")</f>
        <v/>
      </c>
      <c r="C74" s="22">
        <f>IFERROR(IF(A74="","",MONTH(A74)),"")</f>
        <v/>
      </c>
      <c r="D74" s="23" t="n"/>
      <c r="E74" s="23" t="n"/>
      <c r="F74" s="24" t="n"/>
      <c r="G74" s="23" t="n"/>
      <c r="H74" s="25" t="n"/>
      <c r="I74" s="25" t="n"/>
      <c r="J74" s="26">
        <f>IFERROR(IF(OR(A74="",E74=""),"",IF(E74="Revenue",I74-H74,H74-I74)),"")</f>
        <v/>
      </c>
      <c r="K74" s="27">
        <f>IFERROR(IF(OR(A74="",E74=""),"",J74/H74),0)</f>
        <v/>
      </c>
      <c r="L74" s="22">
        <f>IFERROR(IF(A74="","",IF(ABS(K74)&lt;='Operating Drivers'!$B$7,"Within Threshold",IF(J74&gt;=0,"Favorable","Unfavorable"))),"")</f>
        <v/>
      </c>
      <c r="M74" s="28" t="n"/>
      <c r="N74" s="28" t="n"/>
    </row>
    <row r="75">
      <c r="A75" s="38" t="n"/>
      <c r="B75" s="22">
        <f>IFERROR(IF(A75="","",YEAR(A75)),"")</f>
        <v/>
      </c>
      <c r="C75" s="22">
        <f>IFERROR(IF(A75="","",MONTH(A75)),"")</f>
        <v/>
      </c>
      <c r="D75" s="23" t="n"/>
      <c r="E75" s="23" t="n"/>
      <c r="F75" s="24" t="n"/>
      <c r="G75" s="23" t="n"/>
      <c r="H75" s="25" t="n"/>
      <c r="I75" s="25" t="n"/>
      <c r="J75" s="26">
        <f>IFERROR(IF(OR(A75="",E75=""),"",IF(E75="Revenue",I75-H75,H75-I75)),"")</f>
        <v/>
      </c>
      <c r="K75" s="27">
        <f>IFERROR(IF(OR(A75="",E75=""),"",J75/H75),0)</f>
        <v/>
      </c>
      <c r="L75" s="22">
        <f>IFERROR(IF(A75="","",IF(ABS(K75)&lt;='Operating Drivers'!$B$7,"Within Threshold",IF(J75&gt;=0,"Favorable","Unfavorable"))),"")</f>
        <v/>
      </c>
      <c r="M75" s="28" t="n"/>
      <c r="N75" s="28" t="n"/>
    </row>
    <row r="76">
      <c r="A76" s="38" t="n"/>
      <c r="B76" s="22">
        <f>IFERROR(IF(A76="","",YEAR(A76)),"")</f>
        <v/>
      </c>
      <c r="C76" s="22">
        <f>IFERROR(IF(A76="","",MONTH(A76)),"")</f>
        <v/>
      </c>
      <c r="D76" s="23" t="n"/>
      <c r="E76" s="23" t="n"/>
      <c r="F76" s="24" t="n"/>
      <c r="G76" s="23" t="n"/>
      <c r="H76" s="25" t="n"/>
      <c r="I76" s="25" t="n"/>
      <c r="J76" s="26">
        <f>IFERROR(IF(OR(A76="",E76=""),"",IF(E76="Revenue",I76-H76,H76-I76)),"")</f>
        <v/>
      </c>
      <c r="K76" s="27">
        <f>IFERROR(IF(OR(A76="",E76=""),"",J76/H76),0)</f>
        <v/>
      </c>
      <c r="L76" s="22">
        <f>IFERROR(IF(A76="","",IF(ABS(K76)&lt;='Operating Drivers'!$B$7,"Within Threshold",IF(J76&gt;=0,"Favorable","Unfavorable"))),"")</f>
        <v/>
      </c>
      <c r="M76" s="28" t="n"/>
      <c r="N76" s="28" t="n"/>
    </row>
    <row r="77">
      <c r="A77" s="38" t="n"/>
      <c r="B77" s="22">
        <f>IFERROR(IF(A77="","",YEAR(A77)),"")</f>
        <v/>
      </c>
      <c r="C77" s="22">
        <f>IFERROR(IF(A77="","",MONTH(A77)),"")</f>
        <v/>
      </c>
      <c r="D77" s="23" t="n"/>
      <c r="E77" s="23" t="n"/>
      <c r="F77" s="24" t="n"/>
      <c r="G77" s="23" t="n"/>
      <c r="H77" s="25" t="n"/>
      <c r="I77" s="25" t="n"/>
      <c r="J77" s="26">
        <f>IFERROR(IF(OR(A77="",E77=""),"",IF(E77="Revenue",I77-H77,H77-I77)),"")</f>
        <v/>
      </c>
      <c r="K77" s="27">
        <f>IFERROR(IF(OR(A77="",E77=""),"",J77/H77),0)</f>
        <v/>
      </c>
      <c r="L77" s="22">
        <f>IFERROR(IF(A77="","",IF(ABS(K77)&lt;='Operating Drivers'!$B$7,"Within Threshold",IF(J77&gt;=0,"Favorable","Unfavorable"))),"")</f>
        <v/>
      </c>
      <c r="M77" s="28" t="n"/>
      <c r="N77" s="28" t="n"/>
    </row>
    <row r="78">
      <c r="A78" s="38" t="n"/>
      <c r="B78" s="22">
        <f>IFERROR(IF(A78="","",YEAR(A78)),"")</f>
        <v/>
      </c>
      <c r="C78" s="22">
        <f>IFERROR(IF(A78="","",MONTH(A78)),"")</f>
        <v/>
      </c>
      <c r="D78" s="23" t="n"/>
      <c r="E78" s="23" t="n"/>
      <c r="F78" s="24" t="n"/>
      <c r="G78" s="23" t="n"/>
      <c r="H78" s="25" t="n"/>
      <c r="I78" s="25" t="n"/>
      <c r="J78" s="26">
        <f>IFERROR(IF(OR(A78="",E78=""),"",IF(E78="Revenue",I78-H78,H78-I78)),"")</f>
        <v/>
      </c>
      <c r="K78" s="27">
        <f>IFERROR(IF(OR(A78="",E78=""),"",J78/H78),0)</f>
        <v/>
      </c>
      <c r="L78" s="22">
        <f>IFERROR(IF(A78="","",IF(ABS(K78)&lt;='Operating Drivers'!$B$7,"Within Threshold",IF(J78&gt;=0,"Favorable","Unfavorable"))),"")</f>
        <v/>
      </c>
      <c r="M78" s="28" t="n"/>
      <c r="N78" s="28" t="n"/>
    </row>
    <row r="79">
      <c r="A79" s="38" t="n"/>
      <c r="B79" s="22">
        <f>IFERROR(IF(A79="","",YEAR(A79)),"")</f>
        <v/>
      </c>
      <c r="C79" s="22">
        <f>IFERROR(IF(A79="","",MONTH(A79)),"")</f>
        <v/>
      </c>
      <c r="D79" s="23" t="n"/>
      <c r="E79" s="23" t="n"/>
      <c r="F79" s="24" t="n"/>
      <c r="G79" s="23" t="n"/>
      <c r="H79" s="25" t="n"/>
      <c r="I79" s="25" t="n"/>
      <c r="J79" s="26">
        <f>IFERROR(IF(OR(A79="",E79=""),"",IF(E79="Revenue",I79-H79,H79-I79)),"")</f>
        <v/>
      </c>
      <c r="K79" s="27">
        <f>IFERROR(IF(OR(A79="",E79=""),"",J79/H79),0)</f>
        <v/>
      </c>
      <c r="L79" s="22">
        <f>IFERROR(IF(A79="","",IF(ABS(K79)&lt;='Operating Drivers'!$B$7,"Within Threshold",IF(J79&gt;=0,"Favorable","Unfavorable"))),"")</f>
        <v/>
      </c>
      <c r="M79" s="28" t="n"/>
      <c r="N79" s="28" t="n"/>
    </row>
    <row r="80">
      <c r="A80" s="38" t="n"/>
      <c r="B80" s="22">
        <f>IFERROR(IF(A80="","",YEAR(A80)),"")</f>
        <v/>
      </c>
      <c r="C80" s="22">
        <f>IFERROR(IF(A80="","",MONTH(A80)),"")</f>
        <v/>
      </c>
      <c r="D80" s="23" t="n"/>
      <c r="E80" s="23" t="n"/>
      <c r="F80" s="24" t="n"/>
      <c r="G80" s="23" t="n"/>
      <c r="H80" s="25" t="n"/>
      <c r="I80" s="25" t="n"/>
      <c r="J80" s="26">
        <f>IFERROR(IF(OR(A80="",E80=""),"",IF(E80="Revenue",I80-H80,H80-I80)),"")</f>
        <v/>
      </c>
      <c r="K80" s="27">
        <f>IFERROR(IF(OR(A80="",E80=""),"",J80/H80),0)</f>
        <v/>
      </c>
      <c r="L80" s="22">
        <f>IFERROR(IF(A80="","",IF(ABS(K80)&lt;='Operating Drivers'!$B$7,"Within Threshold",IF(J80&gt;=0,"Favorable","Unfavorable"))),"")</f>
        <v/>
      </c>
      <c r="M80" s="28" t="n"/>
      <c r="N80" s="28" t="n"/>
    </row>
    <row r="81">
      <c r="A81" s="38" t="n"/>
      <c r="B81" s="22">
        <f>IFERROR(IF(A81="","",YEAR(A81)),"")</f>
        <v/>
      </c>
      <c r="C81" s="22">
        <f>IFERROR(IF(A81="","",MONTH(A81)),"")</f>
        <v/>
      </c>
      <c r="D81" s="23" t="n"/>
      <c r="E81" s="23" t="n"/>
      <c r="F81" s="24" t="n"/>
      <c r="G81" s="23" t="n"/>
      <c r="H81" s="25" t="n"/>
      <c r="I81" s="25" t="n"/>
      <c r="J81" s="26">
        <f>IFERROR(IF(OR(A81="",E81=""),"",IF(E81="Revenue",I81-H81,H81-I81)),"")</f>
        <v/>
      </c>
      <c r="K81" s="27">
        <f>IFERROR(IF(OR(A81="",E81=""),"",J81/H81),0)</f>
        <v/>
      </c>
      <c r="L81" s="22">
        <f>IFERROR(IF(A81="","",IF(ABS(K81)&lt;='Operating Drivers'!$B$7,"Within Threshold",IF(J81&gt;=0,"Favorable","Unfavorable"))),"")</f>
        <v/>
      </c>
      <c r="M81" s="28" t="n"/>
      <c r="N81" s="28" t="n"/>
    </row>
    <row r="82">
      <c r="A82" s="38" t="n"/>
      <c r="B82" s="22">
        <f>IFERROR(IF(A82="","",YEAR(A82)),"")</f>
        <v/>
      </c>
      <c r="C82" s="22">
        <f>IFERROR(IF(A82="","",MONTH(A82)),"")</f>
        <v/>
      </c>
      <c r="D82" s="23" t="n"/>
      <c r="E82" s="23" t="n"/>
      <c r="F82" s="24" t="n"/>
      <c r="G82" s="23" t="n"/>
      <c r="H82" s="25" t="n"/>
      <c r="I82" s="25" t="n"/>
      <c r="J82" s="26">
        <f>IFERROR(IF(OR(A82="",E82=""),"",IF(E82="Revenue",I82-H82,H82-I82)),"")</f>
        <v/>
      </c>
      <c r="K82" s="27">
        <f>IFERROR(IF(OR(A82="",E82=""),"",J82/H82),0)</f>
        <v/>
      </c>
      <c r="L82" s="22">
        <f>IFERROR(IF(A82="","",IF(ABS(K82)&lt;='Operating Drivers'!$B$7,"Within Threshold",IF(J82&gt;=0,"Favorable","Unfavorable"))),"")</f>
        <v/>
      </c>
      <c r="M82" s="28" t="n"/>
      <c r="N82" s="28" t="n"/>
    </row>
    <row r="83">
      <c r="A83" s="38" t="n"/>
      <c r="B83" s="22">
        <f>IFERROR(IF(A83="","",YEAR(A83)),"")</f>
        <v/>
      </c>
      <c r="C83" s="22">
        <f>IFERROR(IF(A83="","",MONTH(A83)),"")</f>
        <v/>
      </c>
      <c r="D83" s="23" t="n"/>
      <c r="E83" s="23" t="n"/>
      <c r="F83" s="24" t="n"/>
      <c r="G83" s="23" t="n"/>
      <c r="H83" s="25" t="n"/>
      <c r="I83" s="25" t="n"/>
      <c r="J83" s="26">
        <f>IFERROR(IF(OR(A83="",E83=""),"",IF(E83="Revenue",I83-H83,H83-I83)),"")</f>
        <v/>
      </c>
      <c r="K83" s="27">
        <f>IFERROR(IF(OR(A83="",E83=""),"",J83/H83),0)</f>
        <v/>
      </c>
      <c r="L83" s="22">
        <f>IFERROR(IF(A83="","",IF(ABS(K83)&lt;='Operating Drivers'!$B$7,"Within Threshold",IF(J83&gt;=0,"Favorable","Unfavorable"))),"")</f>
        <v/>
      </c>
      <c r="M83" s="28" t="n"/>
      <c r="N83" s="28" t="n"/>
    </row>
    <row r="84">
      <c r="A84" s="38" t="n"/>
      <c r="B84" s="22">
        <f>IFERROR(IF(A84="","",YEAR(A84)),"")</f>
        <v/>
      </c>
      <c r="C84" s="22">
        <f>IFERROR(IF(A84="","",MONTH(A84)),"")</f>
        <v/>
      </c>
      <c r="D84" s="23" t="n"/>
      <c r="E84" s="23" t="n"/>
      <c r="F84" s="24" t="n"/>
      <c r="G84" s="23" t="n"/>
      <c r="H84" s="25" t="n"/>
      <c r="I84" s="25" t="n"/>
      <c r="J84" s="26">
        <f>IFERROR(IF(OR(A84="",E84=""),"",IF(E84="Revenue",I84-H84,H84-I84)),"")</f>
        <v/>
      </c>
      <c r="K84" s="27">
        <f>IFERROR(IF(OR(A84="",E84=""),"",J84/H84),0)</f>
        <v/>
      </c>
      <c r="L84" s="22">
        <f>IFERROR(IF(A84="","",IF(ABS(K84)&lt;='Operating Drivers'!$B$7,"Within Threshold",IF(J84&gt;=0,"Favorable","Unfavorable"))),"")</f>
        <v/>
      </c>
      <c r="M84" s="28" t="n"/>
      <c r="N84" s="28" t="n"/>
    </row>
    <row r="85">
      <c r="A85" s="38" t="n"/>
      <c r="B85" s="22">
        <f>IFERROR(IF(A85="","",YEAR(A85)),"")</f>
        <v/>
      </c>
      <c r="C85" s="22">
        <f>IFERROR(IF(A85="","",MONTH(A85)),"")</f>
        <v/>
      </c>
      <c r="D85" s="23" t="n"/>
      <c r="E85" s="23" t="n"/>
      <c r="F85" s="24" t="n"/>
      <c r="G85" s="23" t="n"/>
      <c r="H85" s="25" t="n"/>
      <c r="I85" s="25" t="n"/>
      <c r="J85" s="26">
        <f>IFERROR(IF(OR(A85="",E85=""),"",IF(E85="Revenue",I85-H85,H85-I85)),"")</f>
        <v/>
      </c>
      <c r="K85" s="27">
        <f>IFERROR(IF(OR(A85="",E85=""),"",J85/H85),0)</f>
        <v/>
      </c>
      <c r="L85" s="22">
        <f>IFERROR(IF(A85="","",IF(ABS(K85)&lt;='Operating Drivers'!$B$7,"Within Threshold",IF(J85&gt;=0,"Favorable","Unfavorable"))),"")</f>
        <v/>
      </c>
      <c r="M85" s="28" t="n"/>
      <c r="N85" s="28" t="n"/>
    </row>
    <row r="86">
      <c r="A86" s="38" t="n"/>
      <c r="B86" s="22">
        <f>IFERROR(IF(A86="","",YEAR(A86)),"")</f>
        <v/>
      </c>
      <c r="C86" s="22">
        <f>IFERROR(IF(A86="","",MONTH(A86)),"")</f>
        <v/>
      </c>
      <c r="D86" s="23" t="n"/>
      <c r="E86" s="23" t="n"/>
      <c r="F86" s="24" t="n"/>
      <c r="G86" s="23" t="n"/>
      <c r="H86" s="25" t="n"/>
      <c r="I86" s="25" t="n"/>
      <c r="J86" s="26">
        <f>IFERROR(IF(OR(A86="",E86=""),"",IF(E86="Revenue",I86-H86,H86-I86)),"")</f>
        <v/>
      </c>
      <c r="K86" s="27">
        <f>IFERROR(IF(OR(A86="",E86=""),"",J86/H86),0)</f>
        <v/>
      </c>
      <c r="L86" s="22">
        <f>IFERROR(IF(A86="","",IF(ABS(K86)&lt;='Operating Drivers'!$B$7,"Within Threshold",IF(J86&gt;=0,"Favorable","Unfavorable"))),"")</f>
        <v/>
      </c>
      <c r="M86" s="28" t="n"/>
      <c r="N86" s="28" t="n"/>
    </row>
    <row r="87">
      <c r="A87" s="38" t="n"/>
      <c r="B87" s="22">
        <f>IFERROR(IF(A87="","",YEAR(A87)),"")</f>
        <v/>
      </c>
      <c r="C87" s="22">
        <f>IFERROR(IF(A87="","",MONTH(A87)),"")</f>
        <v/>
      </c>
      <c r="D87" s="23" t="n"/>
      <c r="E87" s="23" t="n"/>
      <c r="F87" s="24" t="n"/>
      <c r="G87" s="23" t="n"/>
      <c r="H87" s="25" t="n"/>
      <c r="I87" s="25" t="n"/>
      <c r="J87" s="26">
        <f>IFERROR(IF(OR(A87="",E87=""),"",IF(E87="Revenue",I87-H87,H87-I87)),"")</f>
        <v/>
      </c>
      <c r="K87" s="27">
        <f>IFERROR(IF(OR(A87="",E87=""),"",J87/H87),0)</f>
        <v/>
      </c>
      <c r="L87" s="22">
        <f>IFERROR(IF(A87="","",IF(ABS(K87)&lt;='Operating Drivers'!$B$7,"Within Threshold",IF(J87&gt;=0,"Favorable","Unfavorable"))),"")</f>
        <v/>
      </c>
      <c r="M87" s="28" t="n"/>
      <c r="N87" s="28" t="n"/>
    </row>
    <row r="88">
      <c r="A88" s="38" t="n"/>
      <c r="B88" s="22">
        <f>IFERROR(IF(A88="","",YEAR(A88)),"")</f>
        <v/>
      </c>
      <c r="C88" s="22">
        <f>IFERROR(IF(A88="","",MONTH(A88)),"")</f>
        <v/>
      </c>
      <c r="D88" s="23" t="n"/>
      <c r="E88" s="23" t="n"/>
      <c r="F88" s="24" t="n"/>
      <c r="G88" s="23" t="n"/>
      <c r="H88" s="25" t="n"/>
      <c r="I88" s="25" t="n"/>
      <c r="J88" s="26">
        <f>IFERROR(IF(OR(A88="",E88=""),"",IF(E88="Revenue",I88-H88,H88-I88)),"")</f>
        <v/>
      </c>
      <c r="K88" s="27">
        <f>IFERROR(IF(OR(A88="",E88=""),"",J88/H88),0)</f>
        <v/>
      </c>
      <c r="L88" s="22">
        <f>IFERROR(IF(A88="","",IF(ABS(K88)&lt;='Operating Drivers'!$B$7,"Within Threshold",IF(J88&gt;=0,"Favorable","Unfavorable"))),"")</f>
        <v/>
      </c>
      <c r="M88" s="28" t="n"/>
      <c r="N88" s="28" t="n"/>
    </row>
    <row r="89">
      <c r="A89" s="38" t="n"/>
      <c r="B89" s="22">
        <f>IFERROR(IF(A89="","",YEAR(A89)),"")</f>
        <v/>
      </c>
      <c r="C89" s="22">
        <f>IFERROR(IF(A89="","",MONTH(A89)),"")</f>
        <v/>
      </c>
      <c r="D89" s="23" t="n"/>
      <c r="E89" s="23" t="n"/>
      <c r="F89" s="24" t="n"/>
      <c r="G89" s="23" t="n"/>
      <c r="H89" s="25" t="n"/>
      <c r="I89" s="25" t="n"/>
      <c r="J89" s="26">
        <f>IFERROR(IF(OR(A89="",E89=""),"",IF(E89="Revenue",I89-H89,H89-I89)),"")</f>
        <v/>
      </c>
      <c r="K89" s="27">
        <f>IFERROR(IF(OR(A89="",E89=""),"",J89/H89),0)</f>
        <v/>
      </c>
      <c r="L89" s="22">
        <f>IFERROR(IF(A89="","",IF(ABS(K89)&lt;='Operating Drivers'!$B$7,"Within Threshold",IF(J89&gt;=0,"Favorable","Unfavorable"))),"")</f>
        <v/>
      </c>
      <c r="M89" s="28" t="n"/>
      <c r="N89" s="28" t="n"/>
    </row>
    <row r="90">
      <c r="A90" s="38" t="n"/>
      <c r="B90" s="22">
        <f>IFERROR(IF(A90="","",YEAR(A90)),"")</f>
        <v/>
      </c>
      <c r="C90" s="22">
        <f>IFERROR(IF(A90="","",MONTH(A90)),"")</f>
        <v/>
      </c>
      <c r="D90" s="23" t="n"/>
      <c r="E90" s="23" t="n"/>
      <c r="F90" s="24" t="n"/>
      <c r="G90" s="23" t="n"/>
      <c r="H90" s="25" t="n"/>
      <c r="I90" s="25" t="n"/>
      <c r="J90" s="26">
        <f>IFERROR(IF(OR(A90="",E90=""),"",IF(E90="Revenue",I90-H90,H90-I90)),"")</f>
        <v/>
      </c>
      <c r="K90" s="27">
        <f>IFERROR(IF(OR(A90="",E90=""),"",J90/H90),0)</f>
        <v/>
      </c>
      <c r="L90" s="22">
        <f>IFERROR(IF(A90="","",IF(ABS(K90)&lt;='Operating Drivers'!$B$7,"Within Threshold",IF(J90&gt;=0,"Favorable","Unfavorable"))),"")</f>
        <v/>
      </c>
      <c r="M90" s="28" t="n"/>
      <c r="N90" s="28" t="n"/>
    </row>
    <row r="91">
      <c r="A91" s="38" t="n"/>
      <c r="B91" s="22">
        <f>IFERROR(IF(A91="","",YEAR(A91)),"")</f>
        <v/>
      </c>
      <c r="C91" s="22">
        <f>IFERROR(IF(A91="","",MONTH(A91)),"")</f>
        <v/>
      </c>
      <c r="D91" s="23" t="n"/>
      <c r="E91" s="23" t="n"/>
      <c r="F91" s="24" t="n"/>
      <c r="G91" s="23" t="n"/>
      <c r="H91" s="25" t="n"/>
      <c r="I91" s="25" t="n"/>
      <c r="J91" s="26">
        <f>IFERROR(IF(OR(A91="",E91=""),"",IF(E91="Revenue",I91-H91,H91-I91)),"")</f>
        <v/>
      </c>
      <c r="K91" s="27">
        <f>IFERROR(IF(OR(A91="",E91=""),"",J91/H91),0)</f>
        <v/>
      </c>
      <c r="L91" s="22">
        <f>IFERROR(IF(A91="","",IF(ABS(K91)&lt;='Operating Drivers'!$B$7,"Within Threshold",IF(J91&gt;=0,"Favorable","Unfavorable"))),"")</f>
        <v/>
      </c>
      <c r="M91" s="28" t="n"/>
      <c r="N91" s="28" t="n"/>
    </row>
    <row r="92">
      <c r="A92" s="38" t="n"/>
      <c r="B92" s="22">
        <f>IFERROR(IF(A92="","",YEAR(A92)),"")</f>
        <v/>
      </c>
      <c r="C92" s="22">
        <f>IFERROR(IF(A92="","",MONTH(A92)),"")</f>
        <v/>
      </c>
      <c r="D92" s="23" t="n"/>
      <c r="E92" s="23" t="n"/>
      <c r="F92" s="24" t="n"/>
      <c r="G92" s="23" t="n"/>
      <c r="H92" s="25" t="n"/>
      <c r="I92" s="25" t="n"/>
      <c r="J92" s="26">
        <f>IFERROR(IF(OR(A92="",E92=""),"",IF(E92="Revenue",I92-H92,H92-I92)),"")</f>
        <v/>
      </c>
      <c r="K92" s="27">
        <f>IFERROR(IF(OR(A92="",E92=""),"",J92/H92),0)</f>
        <v/>
      </c>
      <c r="L92" s="22">
        <f>IFERROR(IF(A92="","",IF(ABS(K92)&lt;='Operating Drivers'!$B$7,"Within Threshold",IF(J92&gt;=0,"Favorable","Unfavorable"))),"")</f>
        <v/>
      </c>
      <c r="M92" s="28" t="n"/>
      <c r="N92" s="28" t="n"/>
    </row>
    <row r="93">
      <c r="A93" s="38" t="n"/>
      <c r="B93" s="22">
        <f>IFERROR(IF(A93="","",YEAR(A93)),"")</f>
        <v/>
      </c>
      <c r="C93" s="22">
        <f>IFERROR(IF(A93="","",MONTH(A93)),"")</f>
        <v/>
      </c>
      <c r="D93" s="23" t="n"/>
      <c r="E93" s="23" t="n"/>
      <c r="F93" s="24" t="n"/>
      <c r="G93" s="23" t="n"/>
      <c r="H93" s="25" t="n"/>
      <c r="I93" s="25" t="n"/>
      <c r="J93" s="26">
        <f>IFERROR(IF(OR(A93="",E93=""),"",IF(E93="Revenue",I93-H93,H93-I93)),"")</f>
        <v/>
      </c>
      <c r="K93" s="27">
        <f>IFERROR(IF(OR(A93="",E93=""),"",J93/H93),0)</f>
        <v/>
      </c>
      <c r="L93" s="22">
        <f>IFERROR(IF(A93="","",IF(ABS(K93)&lt;='Operating Drivers'!$B$7,"Within Threshold",IF(J93&gt;=0,"Favorable","Unfavorable"))),"")</f>
        <v/>
      </c>
      <c r="M93" s="28" t="n"/>
      <c r="N93" s="28" t="n"/>
    </row>
    <row r="94">
      <c r="A94" s="38" t="n"/>
      <c r="B94" s="22">
        <f>IFERROR(IF(A94="","",YEAR(A94)),"")</f>
        <v/>
      </c>
      <c r="C94" s="22">
        <f>IFERROR(IF(A94="","",MONTH(A94)),"")</f>
        <v/>
      </c>
      <c r="D94" s="23" t="n"/>
      <c r="E94" s="23" t="n"/>
      <c r="F94" s="24" t="n"/>
      <c r="G94" s="23" t="n"/>
      <c r="H94" s="25" t="n"/>
      <c r="I94" s="25" t="n"/>
      <c r="J94" s="26">
        <f>IFERROR(IF(OR(A94="",E94=""),"",IF(E94="Revenue",I94-H94,H94-I94)),"")</f>
        <v/>
      </c>
      <c r="K94" s="27">
        <f>IFERROR(IF(OR(A94="",E94=""),"",J94/H94),0)</f>
        <v/>
      </c>
      <c r="L94" s="22">
        <f>IFERROR(IF(A94="","",IF(ABS(K94)&lt;='Operating Drivers'!$B$7,"Within Threshold",IF(J94&gt;=0,"Favorable","Unfavorable"))),"")</f>
        <v/>
      </c>
      <c r="M94" s="28" t="n"/>
      <c r="N94" s="28" t="n"/>
    </row>
    <row r="95">
      <c r="A95" s="38" t="n"/>
      <c r="B95" s="22">
        <f>IFERROR(IF(A95="","",YEAR(A95)),"")</f>
        <v/>
      </c>
      <c r="C95" s="22">
        <f>IFERROR(IF(A95="","",MONTH(A95)),"")</f>
        <v/>
      </c>
      <c r="D95" s="23" t="n"/>
      <c r="E95" s="23" t="n"/>
      <c r="F95" s="24" t="n"/>
      <c r="G95" s="23" t="n"/>
      <c r="H95" s="25" t="n"/>
      <c r="I95" s="25" t="n"/>
      <c r="J95" s="26">
        <f>IFERROR(IF(OR(A95="",E95=""),"",IF(E95="Revenue",I95-H95,H95-I95)),"")</f>
        <v/>
      </c>
      <c r="K95" s="27">
        <f>IFERROR(IF(OR(A95="",E95=""),"",J95/H95),0)</f>
        <v/>
      </c>
      <c r="L95" s="22">
        <f>IFERROR(IF(A95="","",IF(ABS(K95)&lt;='Operating Drivers'!$B$7,"Within Threshold",IF(J95&gt;=0,"Favorable","Unfavorable"))),"")</f>
        <v/>
      </c>
      <c r="M95" s="28" t="n"/>
      <c r="N95" s="28" t="n"/>
    </row>
    <row r="96">
      <c r="A96" s="38" t="n"/>
      <c r="B96" s="22">
        <f>IFERROR(IF(A96="","",YEAR(A96)),"")</f>
        <v/>
      </c>
      <c r="C96" s="22">
        <f>IFERROR(IF(A96="","",MONTH(A96)),"")</f>
        <v/>
      </c>
      <c r="D96" s="23" t="n"/>
      <c r="E96" s="23" t="n"/>
      <c r="F96" s="24" t="n"/>
      <c r="G96" s="23" t="n"/>
      <c r="H96" s="25" t="n"/>
      <c r="I96" s="25" t="n"/>
      <c r="J96" s="26">
        <f>IFERROR(IF(OR(A96="",E96=""),"",IF(E96="Revenue",I96-H96,H96-I96)),"")</f>
        <v/>
      </c>
      <c r="K96" s="27">
        <f>IFERROR(IF(OR(A96="",E96=""),"",J96/H96),0)</f>
        <v/>
      </c>
      <c r="L96" s="22">
        <f>IFERROR(IF(A96="","",IF(ABS(K96)&lt;='Operating Drivers'!$B$7,"Within Threshold",IF(J96&gt;=0,"Favorable","Unfavorable"))),"")</f>
        <v/>
      </c>
      <c r="M96" s="28" t="n"/>
      <c r="N96" s="28" t="n"/>
    </row>
    <row r="97">
      <c r="A97" s="38" t="n"/>
      <c r="B97" s="22">
        <f>IFERROR(IF(A97="","",YEAR(A97)),"")</f>
        <v/>
      </c>
      <c r="C97" s="22">
        <f>IFERROR(IF(A97="","",MONTH(A97)),"")</f>
        <v/>
      </c>
      <c r="D97" s="23" t="n"/>
      <c r="E97" s="23" t="n"/>
      <c r="F97" s="24" t="n"/>
      <c r="G97" s="23" t="n"/>
      <c r="H97" s="25" t="n"/>
      <c r="I97" s="25" t="n"/>
      <c r="J97" s="26">
        <f>IFERROR(IF(OR(A97="",E97=""),"",IF(E97="Revenue",I97-H97,H97-I97)),"")</f>
        <v/>
      </c>
      <c r="K97" s="27">
        <f>IFERROR(IF(OR(A97="",E97=""),"",J97/H97),0)</f>
        <v/>
      </c>
      <c r="L97" s="22">
        <f>IFERROR(IF(A97="","",IF(ABS(K97)&lt;='Operating Drivers'!$B$7,"Within Threshold",IF(J97&gt;=0,"Favorable","Unfavorable"))),"")</f>
        <v/>
      </c>
      <c r="M97" s="28" t="n"/>
      <c r="N97" s="28" t="n"/>
    </row>
    <row r="98">
      <c r="A98" s="38" t="n"/>
      <c r="B98" s="22">
        <f>IFERROR(IF(A98="","",YEAR(A98)),"")</f>
        <v/>
      </c>
      <c r="C98" s="22">
        <f>IFERROR(IF(A98="","",MONTH(A98)),"")</f>
        <v/>
      </c>
      <c r="D98" s="23" t="n"/>
      <c r="E98" s="23" t="n"/>
      <c r="F98" s="24" t="n"/>
      <c r="G98" s="23" t="n"/>
      <c r="H98" s="25" t="n"/>
      <c r="I98" s="25" t="n"/>
      <c r="J98" s="26">
        <f>IFERROR(IF(OR(A98="",E98=""),"",IF(E98="Revenue",I98-H98,H98-I98)),"")</f>
        <v/>
      </c>
      <c r="K98" s="27">
        <f>IFERROR(IF(OR(A98="",E98=""),"",J98/H98),0)</f>
        <v/>
      </c>
      <c r="L98" s="22">
        <f>IFERROR(IF(A98="","",IF(ABS(K98)&lt;='Operating Drivers'!$B$7,"Within Threshold",IF(J98&gt;=0,"Favorable","Unfavorable"))),"")</f>
        <v/>
      </c>
      <c r="M98" s="28" t="n"/>
      <c r="N98" s="28" t="n"/>
    </row>
    <row r="99">
      <c r="A99" s="38" t="n"/>
      <c r="B99" s="22">
        <f>IFERROR(IF(A99="","",YEAR(A99)),"")</f>
        <v/>
      </c>
      <c r="C99" s="22">
        <f>IFERROR(IF(A99="","",MONTH(A99)),"")</f>
        <v/>
      </c>
      <c r="D99" s="23" t="n"/>
      <c r="E99" s="23" t="n"/>
      <c r="F99" s="24" t="n"/>
      <c r="G99" s="23" t="n"/>
      <c r="H99" s="25" t="n"/>
      <c r="I99" s="25" t="n"/>
      <c r="J99" s="26">
        <f>IFERROR(IF(OR(A99="",E99=""),"",IF(E99="Revenue",I99-H99,H99-I99)),"")</f>
        <v/>
      </c>
      <c r="K99" s="27">
        <f>IFERROR(IF(OR(A99="",E99=""),"",J99/H99),0)</f>
        <v/>
      </c>
      <c r="L99" s="22">
        <f>IFERROR(IF(A99="","",IF(ABS(K99)&lt;='Operating Drivers'!$B$7,"Within Threshold",IF(J99&gt;=0,"Favorable","Unfavorable"))),"")</f>
        <v/>
      </c>
      <c r="M99" s="28" t="n"/>
      <c r="N99" s="28" t="n"/>
    </row>
    <row r="100">
      <c r="A100" s="38" t="n"/>
      <c r="B100" s="22">
        <f>IFERROR(IF(A100="","",YEAR(A100)),"")</f>
        <v/>
      </c>
      <c r="C100" s="22">
        <f>IFERROR(IF(A100="","",MONTH(A100)),"")</f>
        <v/>
      </c>
      <c r="D100" s="23" t="n"/>
      <c r="E100" s="23" t="n"/>
      <c r="F100" s="24" t="n"/>
      <c r="G100" s="23" t="n"/>
      <c r="H100" s="25" t="n"/>
      <c r="I100" s="25" t="n"/>
      <c r="J100" s="26">
        <f>IFERROR(IF(OR(A100="",E100=""),"",IF(E100="Revenue",I100-H100,H100-I100)),"")</f>
        <v/>
      </c>
      <c r="K100" s="27">
        <f>IFERROR(IF(OR(A100="",E100=""),"",J100/H100),0)</f>
        <v/>
      </c>
      <c r="L100" s="22">
        <f>IFERROR(IF(A100="","",IF(ABS(K100)&lt;='Operating Drivers'!$B$7,"Within Threshold",IF(J100&gt;=0,"Favorable","Unfavorable"))),"")</f>
        <v/>
      </c>
      <c r="M100" s="28" t="n"/>
      <c r="N100" s="28" t="n"/>
    </row>
    <row r="101">
      <c r="A101" s="38" t="n"/>
      <c r="B101" s="22">
        <f>IFERROR(IF(A101="","",YEAR(A101)),"")</f>
        <v/>
      </c>
      <c r="C101" s="22">
        <f>IFERROR(IF(A101="","",MONTH(A101)),"")</f>
        <v/>
      </c>
      <c r="D101" s="23" t="n"/>
      <c r="E101" s="23" t="n"/>
      <c r="F101" s="24" t="n"/>
      <c r="G101" s="23" t="n"/>
      <c r="H101" s="25" t="n"/>
      <c r="I101" s="25" t="n"/>
      <c r="J101" s="26">
        <f>IFERROR(IF(OR(A101="",E101=""),"",IF(E101="Revenue",I101-H101,H101-I101)),"")</f>
        <v/>
      </c>
      <c r="K101" s="27">
        <f>IFERROR(IF(OR(A101="",E101=""),"",J101/H101),0)</f>
        <v/>
      </c>
      <c r="L101" s="22">
        <f>IFERROR(IF(A101="","",IF(ABS(K101)&lt;='Operating Drivers'!$B$7,"Within Threshold",IF(J101&gt;=0,"Favorable","Unfavorable"))),"")</f>
        <v/>
      </c>
      <c r="M101" s="28" t="n"/>
      <c r="N101" s="28" t="n"/>
    </row>
    <row r="102">
      <c r="A102" s="38" t="n"/>
      <c r="B102" s="22">
        <f>IFERROR(IF(A102="","",YEAR(A102)),"")</f>
        <v/>
      </c>
      <c r="C102" s="22">
        <f>IFERROR(IF(A102="","",MONTH(A102)),"")</f>
        <v/>
      </c>
      <c r="D102" s="23" t="n"/>
      <c r="E102" s="23" t="n"/>
      <c r="F102" s="24" t="n"/>
      <c r="G102" s="23" t="n"/>
      <c r="H102" s="25" t="n"/>
      <c r="I102" s="25" t="n"/>
      <c r="J102" s="26">
        <f>IFERROR(IF(OR(A102="",E102=""),"",IF(E102="Revenue",I102-H102,H102-I102)),"")</f>
        <v/>
      </c>
      <c r="K102" s="27">
        <f>IFERROR(IF(OR(A102="",E102=""),"",J102/H102),0)</f>
        <v/>
      </c>
      <c r="L102" s="22">
        <f>IFERROR(IF(A102="","",IF(ABS(K102)&lt;='Operating Drivers'!$B$7,"Within Threshold",IF(J102&gt;=0,"Favorable","Unfavorable"))),"")</f>
        <v/>
      </c>
      <c r="M102" s="28" t="n"/>
      <c r="N102" s="28" t="n"/>
    </row>
    <row r="103">
      <c r="A103" s="38" t="n"/>
      <c r="B103" s="22">
        <f>IFERROR(IF(A103="","",YEAR(A103)),"")</f>
        <v/>
      </c>
      <c r="C103" s="22">
        <f>IFERROR(IF(A103="","",MONTH(A103)),"")</f>
        <v/>
      </c>
      <c r="D103" s="23" t="n"/>
      <c r="E103" s="23" t="n"/>
      <c r="F103" s="24" t="n"/>
      <c r="G103" s="23" t="n"/>
      <c r="H103" s="25" t="n"/>
      <c r="I103" s="25" t="n"/>
      <c r="J103" s="26">
        <f>IFERROR(IF(OR(A103="",E103=""),"",IF(E103="Revenue",I103-H103,H103-I103)),"")</f>
        <v/>
      </c>
      <c r="K103" s="27">
        <f>IFERROR(IF(OR(A103="",E103=""),"",J103/H103),0)</f>
        <v/>
      </c>
      <c r="L103" s="22">
        <f>IFERROR(IF(A103="","",IF(ABS(K103)&lt;='Operating Drivers'!$B$7,"Within Threshold",IF(J103&gt;=0,"Favorable","Unfavorable"))),"")</f>
        <v/>
      </c>
      <c r="M103" s="28" t="n"/>
      <c r="N103" s="28" t="n"/>
    </row>
    <row r="104">
      <c r="A104" s="38" t="n"/>
      <c r="B104" s="22">
        <f>IFERROR(IF(A104="","",YEAR(A104)),"")</f>
        <v/>
      </c>
      <c r="C104" s="22">
        <f>IFERROR(IF(A104="","",MONTH(A104)),"")</f>
        <v/>
      </c>
      <c r="D104" s="23" t="n"/>
      <c r="E104" s="23" t="n"/>
      <c r="F104" s="24" t="n"/>
      <c r="G104" s="23" t="n"/>
      <c r="H104" s="25" t="n"/>
      <c r="I104" s="25" t="n"/>
      <c r="J104" s="26">
        <f>IFERROR(IF(OR(A104="",E104=""),"",IF(E104="Revenue",I104-H104,H104-I104)),"")</f>
        <v/>
      </c>
      <c r="K104" s="27">
        <f>IFERROR(IF(OR(A104="",E104=""),"",J104/H104),0)</f>
        <v/>
      </c>
      <c r="L104" s="22">
        <f>IFERROR(IF(A104="","",IF(ABS(K104)&lt;='Operating Drivers'!$B$7,"Within Threshold",IF(J104&gt;=0,"Favorable","Unfavorable"))),"")</f>
        <v/>
      </c>
      <c r="M104" s="28" t="n"/>
      <c r="N104" s="28" t="n"/>
    </row>
    <row r="105">
      <c r="A105" s="38" t="n"/>
      <c r="B105" s="22">
        <f>IFERROR(IF(A105="","",YEAR(A105)),"")</f>
        <v/>
      </c>
      <c r="C105" s="22">
        <f>IFERROR(IF(A105="","",MONTH(A105)),"")</f>
        <v/>
      </c>
      <c r="D105" s="23" t="n"/>
      <c r="E105" s="23" t="n"/>
      <c r="F105" s="24" t="n"/>
      <c r="G105" s="23" t="n"/>
      <c r="H105" s="25" t="n"/>
      <c r="I105" s="25" t="n"/>
      <c r="J105" s="26">
        <f>IFERROR(IF(OR(A105="",E105=""),"",IF(E105="Revenue",I105-H105,H105-I105)),"")</f>
        <v/>
      </c>
      <c r="K105" s="27">
        <f>IFERROR(IF(OR(A105="",E105=""),"",J105/H105),0)</f>
        <v/>
      </c>
      <c r="L105" s="22">
        <f>IFERROR(IF(A105="","",IF(ABS(K105)&lt;='Operating Drivers'!$B$7,"Within Threshold",IF(J105&gt;=0,"Favorable","Unfavorable"))),"")</f>
        <v/>
      </c>
      <c r="M105" s="28" t="n"/>
      <c r="N105" s="28" t="n"/>
    </row>
    <row r="106">
      <c r="A106" s="38" t="n"/>
      <c r="B106" s="22">
        <f>IFERROR(IF(A106="","",YEAR(A106)),"")</f>
        <v/>
      </c>
      <c r="C106" s="22">
        <f>IFERROR(IF(A106="","",MONTH(A106)),"")</f>
        <v/>
      </c>
      <c r="D106" s="23" t="n"/>
      <c r="E106" s="23" t="n"/>
      <c r="F106" s="24" t="n"/>
      <c r="G106" s="23" t="n"/>
      <c r="H106" s="25" t="n"/>
      <c r="I106" s="25" t="n"/>
      <c r="J106" s="26">
        <f>IFERROR(IF(OR(A106="",E106=""),"",IF(E106="Revenue",I106-H106,H106-I106)),"")</f>
        <v/>
      </c>
      <c r="K106" s="27">
        <f>IFERROR(IF(OR(A106="",E106=""),"",J106/H106),0)</f>
        <v/>
      </c>
      <c r="L106" s="22">
        <f>IFERROR(IF(A106="","",IF(ABS(K106)&lt;='Operating Drivers'!$B$7,"Within Threshold",IF(J106&gt;=0,"Favorable","Unfavorable"))),"")</f>
        <v/>
      </c>
      <c r="M106" s="28" t="n"/>
      <c r="N106" s="28" t="n"/>
    </row>
    <row r="107">
      <c r="A107" s="38" t="n"/>
      <c r="B107" s="22">
        <f>IFERROR(IF(A107="","",YEAR(A107)),"")</f>
        <v/>
      </c>
      <c r="C107" s="22">
        <f>IFERROR(IF(A107="","",MONTH(A107)),"")</f>
        <v/>
      </c>
      <c r="D107" s="23" t="n"/>
      <c r="E107" s="23" t="n"/>
      <c r="F107" s="24" t="n"/>
      <c r="G107" s="23" t="n"/>
      <c r="H107" s="25" t="n"/>
      <c r="I107" s="25" t="n"/>
      <c r="J107" s="26">
        <f>IFERROR(IF(OR(A107="",E107=""),"",IF(E107="Revenue",I107-H107,H107-I107)),"")</f>
        <v/>
      </c>
      <c r="K107" s="27">
        <f>IFERROR(IF(OR(A107="",E107=""),"",J107/H107),0)</f>
        <v/>
      </c>
      <c r="L107" s="22">
        <f>IFERROR(IF(A107="","",IF(ABS(K107)&lt;='Operating Drivers'!$B$7,"Within Threshold",IF(J107&gt;=0,"Favorable","Unfavorable"))),"")</f>
        <v/>
      </c>
      <c r="M107" s="28" t="n"/>
      <c r="N107" s="28" t="n"/>
    </row>
    <row r="108">
      <c r="A108" s="38" t="n"/>
      <c r="B108" s="22">
        <f>IFERROR(IF(A108="","",YEAR(A108)),"")</f>
        <v/>
      </c>
      <c r="C108" s="22">
        <f>IFERROR(IF(A108="","",MONTH(A108)),"")</f>
        <v/>
      </c>
      <c r="D108" s="23" t="n"/>
      <c r="E108" s="23" t="n"/>
      <c r="F108" s="24" t="n"/>
      <c r="G108" s="23" t="n"/>
      <c r="H108" s="25" t="n"/>
      <c r="I108" s="25" t="n"/>
      <c r="J108" s="26">
        <f>IFERROR(IF(OR(A108="",E108=""),"",IF(E108="Revenue",I108-H108,H108-I108)),"")</f>
        <v/>
      </c>
      <c r="K108" s="27">
        <f>IFERROR(IF(OR(A108="",E108=""),"",J108/H108),0)</f>
        <v/>
      </c>
      <c r="L108" s="22">
        <f>IFERROR(IF(A108="","",IF(ABS(K108)&lt;='Operating Drivers'!$B$7,"Within Threshold",IF(J108&gt;=0,"Favorable","Unfavorable"))),"")</f>
        <v/>
      </c>
      <c r="M108" s="28" t="n"/>
      <c r="N108" s="28" t="n"/>
    </row>
    <row r="109">
      <c r="A109" s="38" t="n"/>
      <c r="B109" s="22">
        <f>IFERROR(IF(A109="","",YEAR(A109)),"")</f>
        <v/>
      </c>
      <c r="C109" s="22">
        <f>IFERROR(IF(A109="","",MONTH(A109)),"")</f>
        <v/>
      </c>
      <c r="D109" s="23" t="n"/>
      <c r="E109" s="23" t="n"/>
      <c r="F109" s="24" t="n"/>
      <c r="G109" s="23" t="n"/>
      <c r="H109" s="25" t="n"/>
      <c r="I109" s="25" t="n"/>
      <c r="J109" s="26">
        <f>IFERROR(IF(OR(A109="",E109=""),"",IF(E109="Revenue",I109-H109,H109-I109)),"")</f>
        <v/>
      </c>
      <c r="K109" s="27">
        <f>IFERROR(IF(OR(A109="",E109=""),"",J109/H109),0)</f>
        <v/>
      </c>
      <c r="L109" s="22">
        <f>IFERROR(IF(A109="","",IF(ABS(K109)&lt;='Operating Drivers'!$B$7,"Within Threshold",IF(J109&gt;=0,"Favorable","Unfavorable"))),"")</f>
        <v/>
      </c>
      <c r="M109" s="28" t="n"/>
      <c r="N109" s="28" t="n"/>
    </row>
    <row r="110">
      <c r="A110" s="38" t="n"/>
      <c r="B110" s="22">
        <f>IFERROR(IF(A110="","",YEAR(A110)),"")</f>
        <v/>
      </c>
      <c r="C110" s="22">
        <f>IFERROR(IF(A110="","",MONTH(A110)),"")</f>
        <v/>
      </c>
      <c r="D110" s="23" t="n"/>
      <c r="E110" s="23" t="n"/>
      <c r="F110" s="24" t="n"/>
      <c r="G110" s="23" t="n"/>
      <c r="H110" s="25" t="n"/>
      <c r="I110" s="25" t="n"/>
      <c r="J110" s="26">
        <f>IFERROR(IF(OR(A110="",E110=""),"",IF(E110="Revenue",I110-H110,H110-I110)),"")</f>
        <v/>
      </c>
      <c r="K110" s="27">
        <f>IFERROR(IF(OR(A110="",E110=""),"",J110/H110),0)</f>
        <v/>
      </c>
      <c r="L110" s="22">
        <f>IFERROR(IF(A110="","",IF(ABS(K110)&lt;='Operating Drivers'!$B$7,"Within Threshold",IF(J110&gt;=0,"Favorable","Unfavorable"))),"")</f>
        <v/>
      </c>
      <c r="M110" s="28" t="n"/>
      <c r="N110" s="28" t="n"/>
    </row>
    <row r="111">
      <c r="A111" s="38" t="n"/>
      <c r="B111" s="22">
        <f>IFERROR(IF(A111="","",YEAR(A111)),"")</f>
        <v/>
      </c>
      <c r="C111" s="22">
        <f>IFERROR(IF(A111="","",MONTH(A111)),"")</f>
        <v/>
      </c>
      <c r="D111" s="23" t="n"/>
      <c r="E111" s="23" t="n"/>
      <c r="F111" s="24" t="n"/>
      <c r="G111" s="23" t="n"/>
      <c r="H111" s="25" t="n"/>
      <c r="I111" s="25" t="n"/>
      <c r="J111" s="26">
        <f>IFERROR(IF(OR(A111="",E111=""),"",IF(E111="Revenue",I111-H111,H111-I111)),"")</f>
        <v/>
      </c>
      <c r="K111" s="27">
        <f>IFERROR(IF(OR(A111="",E111=""),"",J111/H111),0)</f>
        <v/>
      </c>
      <c r="L111" s="22">
        <f>IFERROR(IF(A111="","",IF(ABS(K111)&lt;='Operating Drivers'!$B$7,"Within Threshold",IF(J111&gt;=0,"Favorable","Unfavorable"))),"")</f>
        <v/>
      </c>
      <c r="M111" s="28" t="n"/>
      <c r="N111" s="28" t="n"/>
    </row>
    <row r="112">
      <c r="A112" s="38" t="n"/>
      <c r="B112" s="22">
        <f>IFERROR(IF(A112="","",YEAR(A112)),"")</f>
        <v/>
      </c>
      <c r="C112" s="22">
        <f>IFERROR(IF(A112="","",MONTH(A112)),"")</f>
        <v/>
      </c>
      <c r="D112" s="23" t="n"/>
      <c r="E112" s="23" t="n"/>
      <c r="F112" s="24" t="n"/>
      <c r="G112" s="23" t="n"/>
      <c r="H112" s="25" t="n"/>
      <c r="I112" s="25" t="n"/>
      <c r="J112" s="26">
        <f>IFERROR(IF(OR(A112="",E112=""),"",IF(E112="Revenue",I112-H112,H112-I112)),"")</f>
        <v/>
      </c>
      <c r="K112" s="27">
        <f>IFERROR(IF(OR(A112="",E112=""),"",J112/H112),0)</f>
        <v/>
      </c>
      <c r="L112" s="22">
        <f>IFERROR(IF(A112="","",IF(ABS(K112)&lt;='Operating Drivers'!$B$7,"Within Threshold",IF(J112&gt;=0,"Favorable","Unfavorable"))),"")</f>
        <v/>
      </c>
      <c r="M112" s="28" t="n"/>
      <c r="N112" s="28" t="n"/>
    </row>
    <row r="113">
      <c r="A113" s="38" t="n"/>
      <c r="B113" s="22">
        <f>IFERROR(IF(A113="","",YEAR(A113)),"")</f>
        <v/>
      </c>
      <c r="C113" s="22">
        <f>IFERROR(IF(A113="","",MONTH(A113)),"")</f>
        <v/>
      </c>
      <c r="D113" s="23" t="n"/>
      <c r="E113" s="23" t="n"/>
      <c r="F113" s="24" t="n"/>
      <c r="G113" s="23" t="n"/>
      <c r="H113" s="25" t="n"/>
      <c r="I113" s="25" t="n"/>
      <c r="J113" s="26">
        <f>IFERROR(IF(OR(A113="",E113=""),"",IF(E113="Revenue",I113-H113,H113-I113)),"")</f>
        <v/>
      </c>
      <c r="K113" s="27">
        <f>IFERROR(IF(OR(A113="",E113=""),"",J113/H113),0)</f>
        <v/>
      </c>
      <c r="L113" s="22">
        <f>IFERROR(IF(A113="","",IF(ABS(K113)&lt;='Operating Drivers'!$B$7,"Within Threshold",IF(J113&gt;=0,"Favorable","Unfavorable"))),"")</f>
        <v/>
      </c>
      <c r="M113" s="28" t="n"/>
      <c r="N113" s="28" t="n"/>
    </row>
    <row r="114">
      <c r="A114" s="38" t="n"/>
      <c r="B114" s="22">
        <f>IFERROR(IF(A114="","",YEAR(A114)),"")</f>
        <v/>
      </c>
      <c r="C114" s="22">
        <f>IFERROR(IF(A114="","",MONTH(A114)),"")</f>
        <v/>
      </c>
      <c r="D114" s="23" t="n"/>
      <c r="E114" s="23" t="n"/>
      <c r="F114" s="24" t="n"/>
      <c r="G114" s="23" t="n"/>
      <c r="H114" s="25" t="n"/>
      <c r="I114" s="25" t="n"/>
      <c r="J114" s="26">
        <f>IFERROR(IF(OR(A114="",E114=""),"",IF(E114="Revenue",I114-H114,H114-I114)),"")</f>
        <v/>
      </c>
      <c r="K114" s="27">
        <f>IFERROR(IF(OR(A114="",E114=""),"",J114/H114),0)</f>
        <v/>
      </c>
      <c r="L114" s="22">
        <f>IFERROR(IF(A114="","",IF(ABS(K114)&lt;='Operating Drivers'!$B$7,"Within Threshold",IF(J114&gt;=0,"Favorable","Unfavorable"))),"")</f>
        <v/>
      </c>
      <c r="M114" s="28" t="n"/>
      <c r="N114" s="28" t="n"/>
    </row>
    <row r="115">
      <c r="A115" s="38" t="n"/>
      <c r="B115" s="22">
        <f>IFERROR(IF(A115="","",YEAR(A115)),"")</f>
        <v/>
      </c>
      <c r="C115" s="22">
        <f>IFERROR(IF(A115="","",MONTH(A115)),"")</f>
        <v/>
      </c>
      <c r="D115" s="23" t="n"/>
      <c r="E115" s="23" t="n"/>
      <c r="F115" s="24" t="n"/>
      <c r="G115" s="23" t="n"/>
      <c r="H115" s="25" t="n"/>
      <c r="I115" s="25" t="n"/>
      <c r="J115" s="26">
        <f>IFERROR(IF(OR(A115="",E115=""),"",IF(E115="Revenue",I115-H115,H115-I115)),"")</f>
        <v/>
      </c>
      <c r="K115" s="27">
        <f>IFERROR(IF(OR(A115="",E115=""),"",J115/H115),0)</f>
        <v/>
      </c>
      <c r="L115" s="22">
        <f>IFERROR(IF(A115="","",IF(ABS(K115)&lt;='Operating Drivers'!$B$7,"Within Threshold",IF(J115&gt;=0,"Favorable","Unfavorable"))),"")</f>
        <v/>
      </c>
      <c r="M115" s="28" t="n"/>
      <c r="N115" s="28" t="n"/>
    </row>
    <row r="116">
      <c r="A116" s="38" t="n"/>
      <c r="B116" s="22">
        <f>IFERROR(IF(A116="","",YEAR(A116)),"")</f>
        <v/>
      </c>
      <c r="C116" s="22">
        <f>IFERROR(IF(A116="","",MONTH(A116)),"")</f>
        <v/>
      </c>
      <c r="D116" s="23" t="n"/>
      <c r="E116" s="23" t="n"/>
      <c r="F116" s="24" t="n"/>
      <c r="G116" s="23" t="n"/>
      <c r="H116" s="25" t="n"/>
      <c r="I116" s="25" t="n"/>
      <c r="J116" s="26">
        <f>IFERROR(IF(OR(A116="",E116=""),"",IF(E116="Revenue",I116-H116,H116-I116)),"")</f>
        <v/>
      </c>
      <c r="K116" s="27">
        <f>IFERROR(IF(OR(A116="",E116=""),"",J116/H116),0)</f>
        <v/>
      </c>
      <c r="L116" s="22">
        <f>IFERROR(IF(A116="","",IF(ABS(K116)&lt;='Operating Drivers'!$B$7,"Within Threshold",IF(J116&gt;=0,"Favorable","Unfavorable"))),"")</f>
        <v/>
      </c>
      <c r="M116" s="28" t="n"/>
      <c r="N116" s="28" t="n"/>
    </row>
    <row r="117">
      <c r="A117" s="38" t="n"/>
      <c r="B117" s="22">
        <f>IFERROR(IF(A117="","",YEAR(A117)),"")</f>
        <v/>
      </c>
      <c r="C117" s="22">
        <f>IFERROR(IF(A117="","",MONTH(A117)),"")</f>
        <v/>
      </c>
      <c r="D117" s="23" t="n"/>
      <c r="E117" s="23" t="n"/>
      <c r="F117" s="24" t="n"/>
      <c r="G117" s="23" t="n"/>
      <c r="H117" s="25" t="n"/>
      <c r="I117" s="25" t="n"/>
      <c r="J117" s="26">
        <f>IFERROR(IF(OR(A117="",E117=""),"",IF(E117="Revenue",I117-H117,H117-I117)),"")</f>
        <v/>
      </c>
      <c r="K117" s="27">
        <f>IFERROR(IF(OR(A117="",E117=""),"",J117/H117),0)</f>
        <v/>
      </c>
      <c r="L117" s="22">
        <f>IFERROR(IF(A117="","",IF(ABS(K117)&lt;='Operating Drivers'!$B$7,"Within Threshold",IF(J117&gt;=0,"Favorable","Unfavorable"))),"")</f>
        <v/>
      </c>
      <c r="M117" s="28" t="n"/>
      <c r="N117" s="28" t="n"/>
    </row>
    <row r="118">
      <c r="A118" s="38" t="n"/>
      <c r="B118" s="22">
        <f>IFERROR(IF(A118="","",YEAR(A118)),"")</f>
        <v/>
      </c>
      <c r="C118" s="22">
        <f>IFERROR(IF(A118="","",MONTH(A118)),"")</f>
        <v/>
      </c>
      <c r="D118" s="23" t="n"/>
      <c r="E118" s="23" t="n"/>
      <c r="F118" s="24" t="n"/>
      <c r="G118" s="23" t="n"/>
      <c r="H118" s="25" t="n"/>
      <c r="I118" s="25" t="n"/>
      <c r="J118" s="26">
        <f>IFERROR(IF(OR(A118="",E118=""),"",IF(E118="Revenue",I118-H118,H118-I118)),"")</f>
        <v/>
      </c>
      <c r="K118" s="27">
        <f>IFERROR(IF(OR(A118="",E118=""),"",J118/H118),0)</f>
        <v/>
      </c>
      <c r="L118" s="22">
        <f>IFERROR(IF(A118="","",IF(ABS(K118)&lt;='Operating Drivers'!$B$7,"Within Threshold",IF(J118&gt;=0,"Favorable","Unfavorable"))),"")</f>
        <v/>
      </c>
      <c r="M118" s="28" t="n"/>
      <c r="N118" s="28" t="n"/>
    </row>
    <row r="119">
      <c r="A119" s="38" t="n"/>
      <c r="B119" s="22">
        <f>IFERROR(IF(A119="","",YEAR(A119)),"")</f>
        <v/>
      </c>
      <c r="C119" s="22">
        <f>IFERROR(IF(A119="","",MONTH(A119)),"")</f>
        <v/>
      </c>
      <c r="D119" s="23" t="n"/>
      <c r="E119" s="23" t="n"/>
      <c r="F119" s="24" t="n"/>
      <c r="G119" s="23" t="n"/>
      <c r="H119" s="25" t="n"/>
      <c r="I119" s="25" t="n"/>
      <c r="J119" s="26">
        <f>IFERROR(IF(OR(A119="",E119=""),"",IF(E119="Revenue",I119-H119,H119-I119)),"")</f>
        <v/>
      </c>
      <c r="K119" s="27">
        <f>IFERROR(IF(OR(A119="",E119=""),"",J119/H119),0)</f>
        <v/>
      </c>
      <c r="L119" s="22">
        <f>IFERROR(IF(A119="","",IF(ABS(K119)&lt;='Operating Drivers'!$B$7,"Within Threshold",IF(J119&gt;=0,"Favorable","Unfavorable"))),"")</f>
        <v/>
      </c>
      <c r="M119" s="28" t="n"/>
      <c r="N119" s="28" t="n"/>
    </row>
    <row r="120">
      <c r="A120" s="38" t="n"/>
      <c r="B120" s="22">
        <f>IFERROR(IF(A120="","",YEAR(A120)),"")</f>
        <v/>
      </c>
      <c r="C120" s="22">
        <f>IFERROR(IF(A120="","",MONTH(A120)),"")</f>
        <v/>
      </c>
      <c r="D120" s="23" t="n"/>
      <c r="E120" s="23" t="n"/>
      <c r="F120" s="24" t="n"/>
      <c r="G120" s="23" t="n"/>
      <c r="H120" s="25" t="n"/>
      <c r="I120" s="25" t="n"/>
      <c r="J120" s="26">
        <f>IFERROR(IF(OR(A120="",E120=""),"",IF(E120="Revenue",I120-H120,H120-I120)),"")</f>
        <v/>
      </c>
      <c r="K120" s="27">
        <f>IFERROR(IF(OR(A120="",E120=""),"",J120/H120),0)</f>
        <v/>
      </c>
      <c r="L120" s="22">
        <f>IFERROR(IF(A120="","",IF(ABS(K120)&lt;='Operating Drivers'!$B$7,"Within Threshold",IF(J120&gt;=0,"Favorable","Unfavorable"))),"")</f>
        <v/>
      </c>
      <c r="M120" s="28" t="n"/>
      <c r="N120" s="28" t="n"/>
    </row>
    <row r="121">
      <c r="A121" s="38" t="n"/>
      <c r="B121" s="22">
        <f>IFERROR(IF(A121="","",YEAR(A121)),"")</f>
        <v/>
      </c>
      <c r="C121" s="22">
        <f>IFERROR(IF(A121="","",MONTH(A121)),"")</f>
        <v/>
      </c>
      <c r="D121" s="23" t="n"/>
      <c r="E121" s="23" t="n"/>
      <c r="F121" s="24" t="n"/>
      <c r="G121" s="23" t="n"/>
      <c r="H121" s="25" t="n"/>
      <c r="I121" s="25" t="n"/>
      <c r="J121" s="26">
        <f>IFERROR(IF(OR(A121="",E121=""),"",IF(E121="Revenue",I121-H121,H121-I121)),"")</f>
        <v/>
      </c>
      <c r="K121" s="27">
        <f>IFERROR(IF(OR(A121="",E121=""),"",J121/H121),0)</f>
        <v/>
      </c>
      <c r="L121" s="22">
        <f>IFERROR(IF(A121="","",IF(ABS(K121)&lt;='Operating Drivers'!$B$7,"Within Threshold",IF(J121&gt;=0,"Favorable","Unfavorable"))),"")</f>
        <v/>
      </c>
      <c r="M121" s="28" t="n"/>
      <c r="N121" s="28" t="n"/>
    </row>
    <row r="122">
      <c r="A122" s="38" t="n"/>
      <c r="B122" s="22">
        <f>IFERROR(IF(A122="","",YEAR(A122)),"")</f>
        <v/>
      </c>
      <c r="C122" s="22">
        <f>IFERROR(IF(A122="","",MONTH(A122)),"")</f>
        <v/>
      </c>
      <c r="D122" s="23" t="n"/>
      <c r="E122" s="23" t="n"/>
      <c r="F122" s="24" t="n"/>
      <c r="G122" s="23" t="n"/>
      <c r="H122" s="25" t="n"/>
      <c r="I122" s="25" t="n"/>
      <c r="J122" s="26">
        <f>IFERROR(IF(OR(A122="",E122=""),"",IF(E122="Revenue",I122-H122,H122-I122)),"")</f>
        <v/>
      </c>
      <c r="K122" s="27">
        <f>IFERROR(IF(OR(A122="",E122=""),"",J122/H122),0)</f>
        <v/>
      </c>
      <c r="L122" s="22">
        <f>IFERROR(IF(A122="","",IF(ABS(K122)&lt;='Operating Drivers'!$B$7,"Within Threshold",IF(J122&gt;=0,"Favorable","Unfavorable"))),"")</f>
        <v/>
      </c>
      <c r="M122" s="28" t="n"/>
      <c r="N122" s="28" t="n"/>
    </row>
    <row r="123">
      <c r="A123" s="38" t="n"/>
      <c r="B123" s="22">
        <f>IFERROR(IF(A123="","",YEAR(A123)),"")</f>
        <v/>
      </c>
      <c r="C123" s="22">
        <f>IFERROR(IF(A123="","",MONTH(A123)),"")</f>
        <v/>
      </c>
      <c r="D123" s="23" t="n"/>
      <c r="E123" s="23" t="n"/>
      <c r="F123" s="24" t="n"/>
      <c r="G123" s="23" t="n"/>
      <c r="H123" s="25" t="n"/>
      <c r="I123" s="25" t="n"/>
      <c r="J123" s="26">
        <f>IFERROR(IF(OR(A123="",E123=""),"",IF(E123="Revenue",I123-H123,H123-I123)),"")</f>
        <v/>
      </c>
      <c r="K123" s="27">
        <f>IFERROR(IF(OR(A123="",E123=""),"",J123/H123),0)</f>
        <v/>
      </c>
      <c r="L123" s="22">
        <f>IFERROR(IF(A123="","",IF(ABS(K123)&lt;='Operating Drivers'!$B$7,"Within Threshold",IF(J123&gt;=0,"Favorable","Unfavorable"))),"")</f>
        <v/>
      </c>
      <c r="M123" s="28" t="n"/>
      <c r="N123" s="28" t="n"/>
    </row>
    <row r="124">
      <c r="A124" s="38" t="n"/>
      <c r="B124" s="22">
        <f>IFERROR(IF(A124="","",YEAR(A124)),"")</f>
        <v/>
      </c>
      <c r="C124" s="22">
        <f>IFERROR(IF(A124="","",MONTH(A124)),"")</f>
        <v/>
      </c>
      <c r="D124" s="23" t="n"/>
      <c r="E124" s="23" t="n"/>
      <c r="F124" s="24" t="n"/>
      <c r="G124" s="23" t="n"/>
      <c r="H124" s="25" t="n"/>
      <c r="I124" s="25" t="n"/>
      <c r="J124" s="26">
        <f>IFERROR(IF(OR(A124="",E124=""),"",IF(E124="Revenue",I124-H124,H124-I124)),"")</f>
        <v/>
      </c>
      <c r="K124" s="27">
        <f>IFERROR(IF(OR(A124="",E124=""),"",J124/H124),0)</f>
        <v/>
      </c>
      <c r="L124" s="22">
        <f>IFERROR(IF(A124="","",IF(ABS(K124)&lt;='Operating Drivers'!$B$7,"Within Threshold",IF(J124&gt;=0,"Favorable","Unfavorable"))),"")</f>
        <v/>
      </c>
      <c r="M124" s="28" t="n"/>
      <c r="N124" s="28" t="n"/>
    </row>
    <row r="125">
      <c r="A125" s="38" t="n"/>
      <c r="B125" s="22">
        <f>IFERROR(IF(A125="","",YEAR(A125)),"")</f>
        <v/>
      </c>
      <c r="C125" s="22">
        <f>IFERROR(IF(A125="","",MONTH(A125)),"")</f>
        <v/>
      </c>
      <c r="D125" s="23" t="n"/>
      <c r="E125" s="23" t="n"/>
      <c r="F125" s="24" t="n"/>
      <c r="G125" s="23" t="n"/>
      <c r="H125" s="25" t="n"/>
      <c r="I125" s="25" t="n"/>
      <c r="J125" s="26">
        <f>IFERROR(IF(OR(A125="",E125=""),"",IF(E125="Revenue",I125-H125,H125-I125)),"")</f>
        <v/>
      </c>
      <c r="K125" s="27">
        <f>IFERROR(IF(OR(A125="",E125=""),"",J125/H125),0)</f>
        <v/>
      </c>
      <c r="L125" s="22">
        <f>IFERROR(IF(A125="","",IF(ABS(K125)&lt;='Operating Drivers'!$B$7,"Within Threshold",IF(J125&gt;=0,"Favorable","Unfavorable"))),"")</f>
        <v/>
      </c>
      <c r="M125" s="28" t="n"/>
      <c r="N125" s="28" t="n"/>
    </row>
    <row r="126">
      <c r="A126" s="38" t="n"/>
      <c r="B126" s="22">
        <f>IFERROR(IF(A126="","",YEAR(A126)),"")</f>
        <v/>
      </c>
      <c r="C126" s="22">
        <f>IFERROR(IF(A126="","",MONTH(A126)),"")</f>
        <v/>
      </c>
      <c r="D126" s="23" t="n"/>
      <c r="E126" s="23" t="n"/>
      <c r="F126" s="24" t="n"/>
      <c r="G126" s="23" t="n"/>
      <c r="H126" s="25" t="n"/>
      <c r="I126" s="25" t="n"/>
      <c r="J126" s="26">
        <f>IFERROR(IF(OR(A126="",E126=""),"",IF(E126="Revenue",I126-H126,H126-I126)),"")</f>
        <v/>
      </c>
      <c r="K126" s="27">
        <f>IFERROR(IF(OR(A126="",E126=""),"",J126/H126),0)</f>
        <v/>
      </c>
      <c r="L126" s="22">
        <f>IFERROR(IF(A126="","",IF(ABS(K126)&lt;='Operating Drivers'!$B$7,"Within Threshold",IF(J126&gt;=0,"Favorable","Unfavorable"))),"")</f>
        <v/>
      </c>
      <c r="M126" s="28" t="n"/>
      <c r="N126" s="28" t="n"/>
    </row>
    <row r="127">
      <c r="A127" s="38" t="n"/>
      <c r="B127" s="22">
        <f>IFERROR(IF(A127="","",YEAR(A127)),"")</f>
        <v/>
      </c>
      <c r="C127" s="22">
        <f>IFERROR(IF(A127="","",MONTH(A127)),"")</f>
        <v/>
      </c>
      <c r="D127" s="23" t="n"/>
      <c r="E127" s="23" t="n"/>
      <c r="F127" s="24" t="n"/>
      <c r="G127" s="23" t="n"/>
      <c r="H127" s="25" t="n"/>
      <c r="I127" s="25" t="n"/>
      <c r="J127" s="26">
        <f>IFERROR(IF(OR(A127="",E127=""),"",IF(E127="Revenue",I127-H127,H127-I127)),"")</f>
        <v/>
      </c>
      <c r="K127" s="27">
        <f>IFERROR(IF(OR(A127="",E127=""),"",J127/H127),0)</f>
        <v/>
      </c>
      <c r="L127" s="22">
        <f>IFERROR(IF(A127="","",IF(ABS(K127)&lt;='Operating Drivers'!$B$7,"Within Threshold",IF(J127&gt;=0,"Favorable","Unfavorable"))),"")</f>
        <v/>
      </c>
      <c r="M127" s="28" t="n"/>
      <c r="N127" s="28" t="n"/>
    </row>
    <row r="128">
      <c r="A128" s="38" t="n"/>
      <c r="B128" s="22">
        <f>IFERROR(IF(A128="","",YEAR(A128)),"")</f>
        <v/>
      </c>
      <c r="C128" s="22">
        <f>IFERROR(IF(A128="","",MONTH(A128)),"")</f>
        <v/>
      </c>
      <c r="D128" s="23" t="n"/>
      <c r="E128" s="23" t="n"/>
      <c r="F128" s="24" t="n"/>
      <c r="G128" s="23" t="n"/>
      <c r="H128" s="25" t="n"/>
      <c r="I128" s="25" t="n"/>
      <c r="J128" s="26">
        <f>IFERROR(IF(OR(A128="",E128=""),"",IF(E128="Revenue",I128-H128,H128-I128)),"")</f>
        <v/>
      </c>
      <c r="K128" s="27">
        <f>IFERROR(IF(OR(A128="",E128=""),"",J128/H128),0)</f>
        <v/>
      </c>
      <c r="L128" s="22">
        <f>IFERROR(IF(A128="","",IF(ABS(K128)&lt;='Operating Drivers'!$B$7,"Within Threshold",IF(J128&gt;=0,"Favorable","Unfavorable"))),"")</f>
        <v/>
      </c>
      <c r="M128" s="28" t="n"/>
      <c r="N128" s="28" t="n"/>
    </row>
    <row r="129">
      <c r="A129" s="38" t="n"/>
      <c r="B129" s="22">
        <f>IFERROR(IF(A129="","",YEAR(A129)),"")</f>
        <v/>
      </c>
      <c r="C129" s="22">
        <f>IFERROR(IF(A129="","",MONTH(A129)),"")</f>
        <v/>
      </c>
      <c r="D129" s="23" t="n"/>
      <c r="E129" s="23" t="n"/>
      <c r="F129" s="24" t="n"/>
      <c r="G129" s="23" t="n"/>
      <c r="H129" s="25" t="n"/>
      <c r="I129" s="25" t="n"/>
      <c r="J129" s="26">
        <f>IFERROR(IF(OR(A129="",E129=""),"",IF(E129="Revenue",I129-H129,H129-I129)),"")</f>
        <v/>
      </c>
      <c r="K129" s="27">
        <f>IFERROR(IF(OR(A129="",E129=""),"",J129/H129),0)</f>
        <v/>
      </c>
      <c r="L129" s="22">
        <f>IFERROR(IF(A129="","",IF(ABS(K129)&lt;='Operating Drivers'!$B$7,"Within Threshold",IF(J129&gt;=0,"Favorable","Unfavorable"))),"")</f>
        <v/>
      </c>
      <c r="M129" s="28" t="n"/>
      <c r="N129" s="28" t="n"/>
    </row>
    <row r="130">
      <c r="A130" s="38" t="n"/>
      <c r="B130" s="22">
        <f>IFERROR(IF(A130="","",YEAR(A130)),"")</f>
        <v/>
      </c>
      <c r="C130" s="22">
        <f>IFERROR(IF(A130="","",MONTH(A130)),"")</f>
        <v/>
      </c>
      <c r="D130" s="23" t="n"/>
      <c r="E130" s="23" t="n"/>
      <c r="F130" s="24" t="n"/>
      <c r="G130" s="23" t="n"/>
      <c r="H130" s="25" t="n"/>
      <c r="I130" s="25" t="n"/>
      <c r="J130" s="26">
        <f>IFERROR(IF(OR(A130="",E130=""),"",IF(E130="Revenue",I130-H130,H130-I130)),"")</f>
        <v/>
      </c>
      <c r="K130" s="27">
        <f>IFERROR(IF(OR(A130="",E130=""),"",J130/H130),0)</f>
        <v/>
      </c>
      <c r="L130" s="22">
        <f>IFERROR(IF(A130="","",IF(ABS(K130)&lt;='Operating Drivers'!$B$7,"Within Threshold",IF(J130&gt;=0,"Favorable","Unfavorable"))),"")</f>
        <v/>
      </c>
      <c r="M130" s="28" t="n"/>
      <c r="N130" s="28" t="n"/>
    </row>
    <row r="131">
      <c r="A131" s="38" t="n"/>
      <c r="B131" s="22">
        <f>IFERROR(IF(A131="","",YEAR(A131)),"")</f>
        <v/>
      </c>
      <c r="C131" s="22">
        <f>IFERROR(IF(A131="","",MONTH(A131)),"")</f>
        <v/>
      </c>
      <c r="D131" s="23" t="n"/>
      <c r="E131" s="23" t="n"/>
      <c r="F131" s="24" t="n"/>
      <c r="G131" s="23" t="n"/>
      <c r="H131" s="25" t="n"/>
      <c r="I131" s="25" t="n"/>
      <c r="J131" s="26">
        <f>IFERROR(IF(OR(A131="",E131=""),"",IF(E131="Revenue",I131-H131,H131-I131)),"")</f>
        <v/>
      </c>
      <c r="K131" s="27">
        <f>IFERROR(IF(OR(A131="",E131=""),"",J131/H131),0)</f>
        <v/>
      </c>
      <c r="L131" s="22">
        <f>IFERROR(IF(A131="","",IF(ABS(K131)&lt;='Operating Drivers'!$B$7,"Within Threshold",IF(J131&gt;=0,"Favorable","Unfavorable"))),"")</f>
        <v/>
      </c>
      <c r="M131" s="28" t="n"/>
      <c r="N131" s="28" t="n"/>
    </row>
    <row r="132">
      <c r="A132" s="38" t="n"/>
      <c r="B132" s="22">
        <f>IFERROR(IF(A132="","",YEAR(A132)),"")</f>
        <v/>
      </c>
      <c r="C132" s="22">
        <f>IFERROR(IF(A132="","",MONTH(A132)),"")</f>
        <v/>
      </c>
      <c r="D132" s="23" t="n"/>
      <c r="E132" s="23" t="n"/>
      <c r="F132" s="24" t="n"/>
      <c r="G132" s="23" t="n"/>
      <c r="H132" s="25" t="n"/>
      <c r="I132" s="25" t="n"/>
      <c r="J132" s="26">
        <f>IFERROR(IF(OR(A132="",E132=""),"",IF(E132="Revenue",I132-H132,H132-I132)),"")</f>
        <v/>
      </c>
      <c r="K132" s="27">
        <f>IFERROR(IF(OR(A132="",E132=""),"",J132/H132),0)</f>
        <v/>
      </c>
      <c r="L132" s="22">
        <f>IFERROR(IF(A132="","",IF(ABS(K132)&lt;='Operating Drivers'!$B$7,"Within Threshold",IF(J132&gt;=0,"Favorable","Unfavorable"))),"")</f>
        <v/>
      </c>
      <c r="M132" s="28" t="n"/>
      <c r="N132" s="28" t="n"/>
    </row>
    <row r="133">
      <c r="A133" s="38" t="n"/>
      <c r="B133" s="22">
        <f>IFERROR(IF(A133="","",YEAR(A133)),"")</f>
        <v/>
      </c>
      <c r="C133" s="22">
        <f>IFERROR(IF(A133="","",MONTH(A133)),"")</f>
        <v/>
      </c>
      <c r="D133" s="23" t="n"/>
      <c r="E133" s="23" t="n"/>
      <c r="F133" s="24" t="n"/>
      <c r="G133" s="23" t="n"/>
      <c r="H133" s="25" t="n"/>
      <c r="I133" s="25" t="n"/>
      <c r="J133" s="26">
        <f>IFERROR(IF(OR(A133="",E133=""),"",IF(E133="Revenue",I133-H133,H133-I133)),"")</f>
        <v/>
      </c>
      <c r="K133" s="27">
        <f>IFERROR(IF(OR(A133="",E133=""),"",J133/H133),0)</f>
        <v/>
      </c>
      <c r="L133" s="22">
        <f>IFERROR(IF(A133="","",IF(ABS(K133)&lt;='Operating Drivers'!$B$7,"Within Threshold",IF(J133&gt;=0,"Favorable","Unfavorable"))),"")</f>
        <v/>
      </c>
      <c r="M133" s="28" t="n"/>
      <c r="N133" s="28" t="n"/>
    </row>
    <row r="134">
      <c r="A134" s="38" t="n"/>
      <c r="B134" s="22">
        <f>IFERROR(IF(A134="","",YEAR(A134)),"")</f>
        <v/>
      </c>
      <c r="C134" s="22">
        <f>IFERROR(IF(A134="","",MONTH(A134)),"")</f>
        <v/>
      </c>
      <c r="D134" s="23" t="n"/>
      <c r="E134" s="23" t="n"/>
      <c r="F134" s="24" t="n"/>
      <c r="G134" s="23" t="n"/>
      <c r="H134" s="25" t="n"/>
      <c r="I134" s="25" t="n"/>
      <c r="J134" s="26">
        <f>IFERROR(IF(OR(A134="",E134=""),"",IF(E134="Revenue",I134-H134,H134-I134)),"")</f>
        <v/>
      </c>
      <c r="K134" s="27">
        <f>IFERROR(IF(OR(A134="",E134=""),"",J134/H134),0)</f>
        <v/>
      </c>
      <c r="L134" s="22">
        <f>IFERROR(IF(A134="","",IF(ABS(K134)&lt;='Operating Drivers'!$B$7,"Within Threshold",IF(J134&gt;=0,"Favorable","Unfavorable"))),"")</f>
        <v/>
      </c>
      <c r="M134" s="28" t="n"/>
      <c r="N134" s="28" t="n"/>
    </row>
    <row r="135">
      <c r="A135" s="38" t="n"/>
      <c r="B135" s="22">
        <f>IFERROR(IF(A135="","",YEAR(A135)),"")</f>
        <v/>
      </c>
      <c r="C135" s="22">
        <f>IFERROR(IF(A135="","",MONTH(A135)),"")</f>
        <v/>
      </c>
      <c r="D135" s="23" t="n"/>
      <c r="E135" s="23" t="n"/>
      <c r="F135" s="24" t="n"/>
      <c r="G135" s="23" t="n"/>
      <c r="H135" s="25" t="n"/>
      <c r="I135" s="25" t="n"/>
      <c r="J135" s="26">
        <f>IFERROR(IF(OR(A135="",E135=""),"",IF(E135="Revenue",I135-H135,H135-I135)),"")</f>
        <v/>
      </c>
      <c r="K135" s="27">
        <f>IFERROR(IF(OR(A135="",E135=""),"",J135/H135),0)</f>
        <v/>
      </c>
      <c r="L135" s="22">
        <f>IFERROR(IF(A135="","",IF(ABS(K135)&lt;='Operating Drivers'!$B$7,"Within Threshold",IF(J135&gt;=0,"Favorable","Unfavorable"))),"")</f>
        <v/>
      </c>
      <c r="M135" s="28" t="n"/>
      <c r="N135" s="28" t="n"/>
    </row>
    <row r="136">
      <c r="A136" s="38" t="n"/>
      <c r="B136" s="22">
        <f>IFERROR(IF(A136="","",YEAR(A136)),"")</f>
        <v/>
      </c>
      <c r="C136" s="22">
        <f>IFERROR(IF(A136="","",MONTH(A136)),"")</f>
        <v/>
      </c>
      <c r="D136" s="23" t="n"/>
      <c r="E136" s="23" t="n"/>
      <c r="F136" s="24" t="n"/>
      <c r="G136" s="23" t="n"/>
      <c r="H136" s="25" t="n"/>
      <c r="I136" s="25" t="n"/>
      <c r="J136" s="26">
        <f>IFERROR(IF(OR(A136="",E136=""),"",IF(E136="Revenue",I136-H136,H136-I136)),"")</f>
        <v/>
      </c>
      <c r="K136" s="27">
        <f>IFERROR(IF(OR(A136="",E136=""),"",J136/H136),0)</f>
        <v/>
      </c>
      <c r="L136" s="22">
        <f>IFERROR(IF(A136="","",IF(ABS(K136)&lt;='Operating Drivers'!$B$7,"Within Threshold",IF(J136&gt;=0,"Favorable","Unfavorable"))),"")</f>
        <v/>
      </c>
      <c r="M136" s="28" t="n"/>
      <c r="N136" s="28" t="n"/>
    </row>
    <row r="137">
      <c r="A137" s="38" t="n"/>
      <c r="B137" s="22">
        <f>IFERROR(IF(A137="","",YEAR(A137)),"")</f>
        <v/>
      </c>
      <c r="C137" s="22">
        <f>IFERROR(IF(A137="","",MONTH(A137)),"")</f>
        <v/>
      </c>
      <c r="D137" s="23" t="n"/>
      <c r="E137" s="23" t="n"/>
      <c r="F137" s="24" t="n"/>
      <c r="G137" s="23" t="n"/>
      <c r="H137" s="25" t="n"/>
      <c r="I137" s="25" t="n"/>
      <c r="J137" s="26">
        <f>IFERROR(IF(OR(A137="",E137=""),"",IF(E137="Revenue",I137-H137,H137-I137)),"")</f>
        <v/>
      </c>
      <c r="K137" s="27">
        <f>IFERROR(IF(OR(A137="",E137=""),"",J137/H137),0)</f>
        <v/>
      </c>
      <c r="L137" s="22">
        <f>IFERROR(IF(A137="","",IF(ABS(K137)&lt;='Operating Drivers'!$B$7,"Within Threshold",IF(J137&gt;=0,"Favorable","Unfavorable"))),"")</f>
        <v/>
      </c>
      <c r="M137" s="28" t="n"/>
      <c r="N137" s="28" t="n"/>
    </row>
    <row r="138">
      <c r="A138" s="38" t="n"/>
      <c r="B138" s="22">
        <f>IFERROR(IF(A138="","",YEAR(A138)),"")</f>
        <v/>
      </c>
      <c r="C138" s="22">
        <f>IFERROR(IF(A138="","",MONTH(A138)),"")</f>
        <v/>
      </c>
      <c r="D138" s="23" t="n"/>
      <c r="E138" s="23" t="n"/>
      <c r="F138" s="24" t="n"/>
      <c r="G138" s="23" t="n"/>
      <c r="H138" s="25" t="n"/>
      <c r="I138" s="25" t="n"/>
      <c r="J138" s="26">
        <f>IFERROR(IF(OR(A138="",E138=""),"",IF(E138="Revenue",I138-H138,H138-I138)),"")</f>
        <v/>
      </c>
      <c r="K138" s="27">
        <f>IFERROR(IF(OR(A138="",E138=""),"",J138/H138),0)</f>
        <v/>
      </c>
      <c r="L138" s="22">
        <f>IFERROR(IF(A138="","",IF(ABS(K138)&lt;='Operating Drivers'!$B$7,"Within Threshold",IF(J138&gt;=0,"Favorable","Unfavorable"))),"")</f>
        <v/>
      </c>
      <c r="M138" s="28" t="n"/>
      <c r="N138" s="28" t="n"/>
    </row>
    <row r="139">
      <c r="A139" s="38" t="n"/>
      <c r="B139" s="22">
        <f>IFERROR(IF(A139="","",YEAR(A139)),"")</f>
        <v/>
      </c>
      <c r="C139" s="22">
        <f>IFERROR(IF(A139="","",MONTH(A139)),"")</f>
        <v/>
      </c>
      <c r="D139" s="23" t="n"/>
      <c r="E139" s="23" t="n"/>
      <c r="F139" s="24" t="n"/>
      <c r="G139" s="23" t="n"/>
      <c r="H139" s="25" t="n"/>
      <c r="I139" s="25" t="n"/>
      <c r="J139" s="26">
        <f>IFERROR(IF(OR(A139="",E139=""),"",IF(E139="Revenue",I139-H139,H139-I139)),"")</f>
        <v/>
      </c>
      <c r="K139" s="27">
        <f>IFERROR(IF(OR(A139="",E139=""),"",J139/H139),0)</f>
        <v/>
      </c>
      <c r="L139" s="22">
        <f>IFERROR(IF(A139="","",IF(ABS(K139)&lt;='Operating Drivers'!$B$7,"Within Threshold",IF(J139&gt;=0,"Favorable","Unfavorable"))),"")</f>
        <v/>
      </c>
      <c r="M139" s="28" t="n"/>
      <c r="N139" s="28" t="n"/>
    </row>
    <row r="140">
      <c r="A140" s="38" t="n"/>
      <c r="B140" s="22">
        <f>IFERROR(IF(A140="","",YEAR(A140)),"")</f>
        <v/>
      </c>
      <c r="C140" s="22">
        <f>IFERROR(IF(A140="","",MONTH(A140)),"")</f>
        <v/>
      </c>
      <c r="D140" s="23" t="n"/>
      <c r="E140" s="23" t="n"/>
      <c r="F140" s="24" t="n"/>
      <c r="G140" s="23" t="n"/>
      <c r="H140" s="25" t="n"/>
      <c r="I140" s="25" t="n"/>
      <c r="J140" s="26">
        <f>IFERROR(IF(OR(A140="",E140=""),"",IF(E140="Revenue",I140-H140,H140-I140)),"")</f>
        <v/>
      </c>
      <c r="K140" s="27">
        <f>IFERROR(IF(OR(A140="",E140=""),"",J140/H140),0)</f>
        <v/>
      </c>
      <c r="L140" s="22">
        <f>IFERROR(IF(A140="","",IF(ABS(K140)&lt;='Operating Drivers'!$B$7,"Within Threshold",IF(J140&gt;=0,"Favorable","Unfavorable"))),"")</f>
        <v/>
      </c>
      <c r="M140" s="28" t="n"/>
      <c r="N140" s="28" t="n"/>
    </row>
    <row r="141">
      <c r="A141" s="38" t="n"/>
      <c r="B141" s="22">
        <f>IFERROR(IF(A141="","",YEAR(A141)),"")</f>
        <v/>
      </c>
      <c r="C141" s="22">
        <f>IFERROR(IF(A141="","",MONTH(A141)),"")</f>
        <v/>
      </c>
      <c r="D141" s="23" t="n"/>
      <c r="E141" s="23" t="n"/>
      <c r="F141" s="24" t="n"/>
      <c r="G141" s="23" t="n"/>
      <c r="H141" s="25" t="n"/>
      <c r="I141" s="25" t="n"/>
      <c r="J141" s="26">
        <f>IFERROR(IF(OR(A141="",E141=""),"",IF(E141="Revenue",I141-H141,H141-I141)),"")</f>
        <v/>
      </c>
      <c r="K141" s="27">
        <f>IFERROR(IF(OR(A141="",E141=""),"",J141/H141),0)</f>
        <v/>
      </c>
      <c r="L141" s="22">
        <f>IFERROR(IF(A141="","",IF(ABS(K141)&lt;='Operating Drivers'!$B$7,"Within Threshold",IF(J141&gt;=0,"Favorable","Unfavorable"))),"")</f>
        <v/>
      </c>
      <c r="M141" s="28" t="n"/>
      <c r="N141" s="28" t="n"/>
    </row>
    <row r="142">
      <c r="A142" s="38" t="n"/>
      <c r="B142" s="22">
        <f>IFERROR(IF(A142="","",YEAR(A142)),"")</f>
        <v/>
      </c>
      <c r="C142" s="22">
        <f>IFERROR(IF(A142="","",MONTH(A142)),"")</f>
        <v/>
      </c>
      <c r="D142" s="23" t="n"/>
      <c r="E142" s="23" t="n"/>
      <c r="F142" s="24" t="n"/>
      <c r="G142" s="23" t="n"/>
      <c r="H142" s="25" t="n"/>
      <c r="I142" s="25" t="n"/>
      <c r="J142" s="26">
        <f>IFERROR(IF(OR(A142="",E142=""),"",IF(E142="Revenue",I142-H142,H142-I142)),"")</f>
        <v/>
      </c>
      <c r="K142" s="27">
        <f>IFERROR(IF(OR(A142="",E142=""),"",J142/H142),0)</f>
        <v/>
      </c>
      <c r="L142" s="22">
        <f>IFERROR(IF(A142="","",IF(ABS(K142)&lt;='Operating Drivers'!$B$7,"Within Threshold",IF(J142&gt;=0,"Favorable","Unfavorable"))),"")</f>
        <v/>
      </c>
      <c r="M142" s="28" t="n"/>
      <c r="N142" s="28" t="n"/>
    </row>
    <row r="143">
      <c r="A143" s="38" t="n"/>
      <c r="B143" s="22">
        <f>IFERROR(IF(A143="","",YEAR(A143)),"")</f>
        <v/>
      </c>
      <c r="C143" s="22">
        <f>IFERROR(IF(A143="","",MONTH(A143)),"")</f>
        <v/>
      </c>
      <c r="D143" s="23" t="n"/>
      <c r="E143" s="23" t="n"/>
      <c r="F143" s="24" t="n"/>
      <c r="G143" s="23" t="n"/>
      <c r="H143" s="25" t="n"/>
      <c r="I143" s="25" t="n"/>
      <c r="J143" s="26">
        <f>IFERROR(IF(OR(A143="",E143=""),"",IF(E143="Revenue",I143-H143,H143-I143)),"")</f>
        <v/>
      </c>
      <c r="K143" s="27">
        <f>IFERROR(IF(OR(A143="",E143=""),"",J143/H143),0)</f>
        <v/>
      </c>
      <c r="L143" s="22">
        <f>IFERROR(IF(A143="","",IF(ABS(K143)&lt;='Operating Drivers'!$B$7,"Within Threshold",IF(J143&gt;=0,"Favorable","Unfavorable"))),"")</f>
        <v/>
      </c>
      <c r="M143" s="28" t="n"/>
      <c r="N143" s="28" t="n"/>
    </row>
    <row r="144">
      <c r="A144" s="38" t="n"/>
      <c r="B144" s="22">
        <f>IFERROR(IF(A144="","",YEAR(A144)),"")</f>
        <v/>
      </c>
      <c r="C144" s="22">
        <f>IFERROR(IF(A144="","",MONTH(A144)),"")</f>
        <v/>
      </c>
      <c r="D144" s="23" t="n"/>
      <c r="E144" s="23" t="n"/>
      <c r="F144" s="24" t="n"/>
      <c r="G144" s="23" t="n"/>
      <c r="H144" s="25" t="n"/>
      <c r="I144" s="25" t="n"/>
      <c r="J144" s="26">
        <f>IFERROR(IF(OR(A144="",E144=""),"",IF(E144="Revenue",I144-H144,H144-I144)),"")</f>
        <v/>
      </c>
      <c r="K144" s="27">
        <f>IFERROR(IF(OR(A144="",E144=""),"",J144/H144),0)</f>
        <v/>
      </c>
      <c r="L144" s="22">
        <f>IFERROR(IF(A144="","",IF(ABS(K144)&lt;='Operating Drivers'!$B$7,"Within Threshold",IF(J144&gt;=0,"Favorable","Unfavorable"))),"")</f>
        <v/>
      </c>
      <c r="M144" s="28" t="n"/>
      <c r="N144" s="28" t="n"/>
    </row>
    <row r="145">
      <c r="A145" s="38" t="n"/>
      <c r="B145" s="22">
        <f>IFERROR(IF(A145="","",YEAR(A145)),"")</f>
        <v/>
      </c>
      <c r="C145" s="22">
        <f>IFERROR(IF(A145="","",MONTH(A145)),"")</f>
        <v/>
      </c>
      <c r="D145" s="23" t="n"/>
      <c r="E145" s="23" t="n"/>
      <c r="F145" s="24" t="n"/>
      <c r="G145" s="23" t="n"/>
      <c r="H145" s="25" t="n"/>
      <c r="I145" s="25" t="n"/>
      <c r="J145" s="26">
        <f>IFERROR(IF(OR(A145="",E145=""),"",IF(E145="Revenue",I145-H145,H145-I145)),"")</f>
        <v/>
      </c>
      <c r="K145" s="27">
        <f>IFERROR(IF(OR(A145="",E145=""),"",J145/H145),0)</f>
        <v/>
      </c>
      <c r="L145" s="22">
        <f>IFERROR(IF(A145="","",IF(ABS(K145)&lt;='Operating Drivers'!$B$7,"Within Threshold",IF(J145&gt;=0,"Favorable","Unfavorable"))),"")</f>
        <v/>
      </c>
      <c r="M145" s="28" t="n"/>
      <c r="N145" s="28" t="n"/>
    </row>
    <row r="146">
      <c r="A146" s="38" t="n"/>
      <c r="B146" s="22">
        <f>IFERROR(IF(A146="","",YEAR(A146)),"")</f>
        <v/>
      </c>
      <c r="C146" s="22">
        <f>IFERROR(IF(A146="","",MONTH(A146)),"")</f>
        <v/>
      </c>
      <c r="D146" s="23" t="n"/>
      <c r="E146" s="23" t="n"/>
      <c r="F146" s="24" t="n"/>
      <c r="G146" s="23" t="n"/>
      <c r="H146" s="25" t="n"/>
      <c r="I146" s="25" t="n"/>
      <c r="J146" s="26">
        <f>IFERROR(IF(OR(A146="",E146=""),"",IF(E146="Revenue",I146-H146,H146-I146)),"")</f>
        <v/>
      </c>
      <c r="K146" s="27">
        <f>IFERROR(IF(OR(A146="",E146=""),"",J146/H146),0)</f>
        <v/>
      </c>
      <c r="L146" s="22">
        <f>IFERROR(IF(A146="","",IF(ABS(K146)&lt;='Operating Drivers'!$B$7,"Within Threshold",IF(J146&gt;=0,"Favorable","Unfavorable"))),"")</f>
        <v/>
      </c>
      <c r="M146" s="28" t="n"/>
      <c r="N146" s="28" t="n"/>
    </row>
    <row r="147">
      <c r="A147" s="38" t="n"/>
      <c r="B147" s="22">
        <f>IFERROR(IF(A147="","",YEAR(A147)),"")</f>
        <v/>
      </c>
      <c r="C147" s="22">
        <f>IFERROR(IF(A147="","",MONTH(A147)),"")</f>
        <v/>
      </c>
      <c r="D147" s="23" t="n"/>
      <c r="E147" s="23" t="n"/>
      <c r="F147" s="24" t="n"/>
      <c r="G147" s="23" t="n"/>
      <c r="H147" s="25" t="n"/>
      <c r="I147" s="25" t="n"/>
      <c r="J147" s="26">
        <f>IFERROR(IF(OR(A147="",E147=""),"",IF(E147="Revenue",I147-H147,H147-I147)),"")</f>
        <v/>
      </c>
      <c r="K147" s="27">
        <f>IFERROR(IF(OR(A147="",E147=""),"",J147/H147),0)</f>
        <v/>
      </c>
      <c r="L147" s="22">
        <f>IFERROR(IF(A147="","",IF(ABS(K147)&lt;='Operating Drivers'!$B$7,"Within Threshold",IF(J147&gt;=0,"Favorable","Unfavorable"))),"")</f>
        <v/>
      </c>
      <c r="M147" s="28" t="n"/>
      <c r="N147" s="28" t="n"/>
    </row>
    <row r="148">
      <c r="A148" s="38" t="n"/>
      <c r="B148" s="22">
        <f>IFERROR(IF(A148="","",YEAR(A148)),"")</f>
        <v/>
      </c>
      <c r="C148" s="22">
        <f>IFERROR(IF(A148="","",MONTH(A148)),"")</f>
        <v/>
      </c>
      <c r="D148" s="23" t="n"/>
      <c r="E148" s="23" t="n"/>
      <c r="F148" s="24" t="n"/>
      <c r="G148" s="23" t="n"/>
      <c r="H148" s="25" t="n"/>
      <c r="I148" s="25" t="n"/>
      <c r="J148" s="26">
        <f>IFERROR(IF(OR(A148="",E148=""),"",IF(E148="Revenue",I148-H148,H148-I148)),"")</f>
        <v/>
      </c>
      <c r="K148" s="27">
        <f>IFERROR(IF(OR(A148="",E148=""),"",J148/H148),0)</f>
        <v/>
      </c>
      <c r="L148" s="22">
        <f>IFERROR(IF(A148="","",IF(ABS(K148)&lt;='Operating Drivers'!$B$7,"Within Threshold",IF(J148&gt;=0,"Favorable","Unfavorable"))),"")</f>
        <v/>
      </c>
      <c r="M148" s="28" t="n"/>
      <c r="N148" s="28" t="n"/>
    </row>
    <row r="149">
      <c r="A149" s="38" t="n"/>
      <c r="B149" s="22">
        <f>IFERROR(IF(A149="","",YEAR(A149)),"")</f>
        <v/>
      </c>
      <c r="C149" s="22">
        <f>IFERROR(IF(A149="","",MONTH(A149)),"")</f>
        <v/>
      </c>
      <c r="D149" s="23" t="n"/>
      <c r="E149" s="23" t="n"/>
      <c r="F149" s="24" t="n"/>
      <c r="G149" s="23" t="n"/>
      <c r="H149" s="25" t="n"/>
      <c r="I149" s="25" t="n"/>
      <c r="J149" s="26">
        <f>IFERROR(IF(OR(A149="",E149=""),"",IF(E149="Revenue",I149-H149,H149-I149)),"")</f>
        <v/>
      </c>
      <c r="K149" s="27">
        <f>IFERROR(IF(OR(A149="",E149=""),"",J149/H149),0)</f>
        <v/>
      </c>
      <c r="L149" s="22">
        <f>IFERROR(IF(A149="","",IF(ABS(K149)&lt;='Operating Drivers'!$B$7,"Within Threshold",IF(J149&gt;=0,"Favorable","Unfavorable"))),"")</f>
        <v/>
      </c>
      <c r="M149" s="28" t="n"/>
      <c r="N149" s="28" t="n"/>
    </row>
    <row r="150">
      <c r="A150" s="38" t="n"/>
      <c r="B150" s="22">
        <f>IFERROR(IF(A150="","",YEAR(A150)),"")</f>
        <v/>
      </c>
      <c r="C150" s="22">
        <f>IFERROR(IF(A150="","",MONTH(A150)),"")</f>
        <v/>
      </c>
      <c r="D150" s="23" t="n"/>
      <c r="E150" s="23" t="n"/>
      <c r="F150" s="24" t="n"/>
      <c r="G150" s="23" t="n"/>
      <c r="H150" s="25" t="n"/>
      <c r="I150" s="25" t="n"/>
      <c r="J150" s="26">
        <f>IFERROR(IF(OR(A150="",E150=""),"",IF(E150="Revenue",I150-H150,H150-I150)),"")</f>
        <v/>
      </c>
      <c r="K150" s="27">
        <f>IFERROR(IF(OR(A150="",E150=""),"",J150/H150),0)</f>
        <v/>
      </c>
      <c r="L150" s="22">
        <f>IFERROR(IF(A150="","",IF(ABS(K150)&lt;='Operating Drivers'!$B$7,"Within Threshold",IF(J150&gt;=0,"Favorable","Unfavorable"))),"")</f>
        <v/>
      </c>
      <c r="M150" s="28" t="n"/>
      <c r="N150" s="28" t="n"/>
    </row>
    <row r="151">
      <c r="A151" s="38" t="n"/>
      <c r="B151" s="22">
        <f>IFERROR(IF(A151="","",YEAR(A151)),"")</f>
        <v/>
      </c>
      <c r="C151" s="22">
        <f>IFERROR(IF(A151="","",MONTH(A151)),"")</f>
        <v/>
      </c>
      <c r="D151" s="23" t="n"/>
      <c r="E151" s="23" t="n"/>
      <c r="F151" s="24" t="n"/>
      <c r="G151" s="23" t="n"/>
      <c r="H151" s="25" t="n"/>
      <c r="I151" s="25" t="n"/>
      <c r="J151" s="26">
        <f>IFERROR(IF(OR(A151="",E151=""),"",IF(E151="Revenue",I151-H151,H151-I151)),"")</f>
        <v/>
      </c>
      <c r="K151" s="27">
        <f>IFERROR(IF(OR(A151="",E151=""),"",J151/H151),0)</f>
        <v/>
      </c>
      <c r="L151" s="22">
        <f>IFERROR(IF(A151="","",IF(ABS(K151)&lt;='Operating Drivers'!$B$7,"Within Threshold",IF(J151&gt;=0,"Favorable","Unfavorable"))),"")</f>
        <v/>
      </c>
      <c r="M151" s="28" t="n"/>
      <c r="N151" s="28" t="n"/>
    </row>
    <row r="152">
      <c r="A152" s="38" t="n"/>
      <c r="B152" s="22">
        <f>IFERROR(IF(A152="","",YEAR(A152)),"")</f>
        <v/>
      </c>
      <c r="C152" s="22">
        <f>IFERROR(IF(A152="","",MONTH(A152)),"")</f>
        <v/>
      </c>
      <c r="D152" s="23" t="n"/>
      <c r="E152" s="23" t="n"/>
      <c r="F152" s="24" t="n"/>
      <c r="G152" s="23" t="n"/>
      <c r="H152" s="25" t="n"/>
      <c r="I152" s="25" t="n"/>
      <c r="J152" s="26">
        <f>IFERROR(IF(OR(A152="",E152=""),"",IF(E152="Revenue",I152-H152,H152-I152)),"")</f>
        <v/>
      </c>
      <c r="K152" s="27">
        <f>IFERROR(IF(OR(A152="",E152=""),"",J152/H152),0)</f>
        <v/>
      </c>
      <c r="L152" s="22">
        <f>IFERROR(IF(A152="","",IF(ABS(K152)&lt;='Operating Drivers'!$B$7,"Within Threshold",IF(J152&gt;=0,"Favorable","Unfavorable"))),"")</f>
        <v/>
      </c>
      <c r="M152" s="28" t="n"/>
      <c r="N152" s="28" t="n"/>
    </row>
    <row r="153">
      <c r="A153" s="38" t="n"/>
      <c r="B153" s="22">
        <f>IFERROR(IF(A153="","",YEAR(A153)),"")</f>
        <v/>
      </c>
      <c r="C153" s="22">
        <f>IFERROR(IF(A153="","",MONTH(A153)),"")</f>
        <v/>
      </c>
      <c r="D153" s="23" t="n"/>
      <c r="E153" s="23" t="n"/>
      <c r="F153" s="24" t="n"/>
      <c r="G153" s="23" t="n"/>
      <c r="H153" s="25" t="n"/>
      <c r="I153" s="25" t="n"/>
      <c r="J153" s="26">
        <f>IFERROR(IF(OR(A153="",E153=""),"",IF(E153="Revenue",I153-H153,H153-I153)),"")</f>
        <v/>
      </c>
      <c r="K153" s="27">
        <f>IFERROR(IF(OR(A153="",E153=""),"",J153/H153),0)</f>
        <v/>
      </c>
      <c r="L153" s="22">
        <f>IFERROR(IF(A153="","",IF(ABS(K153)&lt;='Operating Drivers'!$B$7,"Within Threshold",IF(J153&gt;=0,"Favorable","Unfavorable"))),"")</f>
        <v/>
      </c>
      <c r="M153" s="28" t="n"/>
      <c r="N153" s="28" t="n"/>
    </row>
    <row r="154">
      <c r="A154" s="38" t="n"/>
      <c r="B154" s="22">
        <f>IFERROR(IF(A154="","",YEAR(A154)),"")</f>
        <v/>
      </c>
      <c r="C154" s="22">
        <f>IFERROR(IF(A154="","",MONTH(A154)),"")</f>
        <v/>
      </c>
      <c r="D154" s="23" t="n"/>
      <c r="E154" s="23" t="n"/>
      <c r="F154" s="24" t="n"/>
      <c r="G154" s="23" t="n"/>
      <c r="H154" s="25" t="n"/>
      <c r="I154" s="25" t="n"/>
      <c r="J154" s="26">
        <f>IFERROR(IF(OR(A154="",E154=""),"",IF(E154="Revenue",I154-H154,H154-I154)),"")</f>
        <v/>
      </c>
      <c r="K154" s="27">
        <f>IFERROR(IF(OR(A154="",E154=""),"",J154/H154),0)</f>
        <v/>
      </c>
      <c r="L154" s="22">
        <f>IFERROR(IF(A154="","",IF(ABS(K154)&lt;='Operating Drivers'!$B$7,"Within Threshold",IF(J154&gt;=0,"Favorable","Unfavorable"))),"")</f>
        <v/>
      </c>
      <c r="M154" s="28" t="n"/>
      <c r="N154" s="28" t="n"/>
    </row>
    <row r="155">
      <c r="A155" s="38" t="n"/>
      <c r="B155" s="22">
        <f>IFERROR(IF(A155="","",YEAR(A155)),"")</f>
        <v/>
      </c>
      <c r="C155" s="22">
        <f>IFERROR(IF(A155="","",MONTH(A155)),"")</f>
        <v/>
      </c>
      <c r="D155" s="23" t="n"/>
      <c r="E155" s="23" t="n"/>
      <c r="F155" s="24" t="n"/>
      <c r="G155" s="23" t="n"/>
      <c r="H155" s="25" t="n"/>
      <c r="I155" s="25" t="n"/>
      <c r="J155" s="26">
        <f>IFERROR(IF(OR(A155="",E155=""),"",IF(E155="Revenue",I155-H155,H155-I155)),"")</f>
        <v/>
      </c>
      <c r="K155" s="27">
        <f>IFERROR(IF(OR(A155="",E155=""),"",J155/H155),0)</f>
        <v/>
      </c>
      <c r="L155" s="22">
        <f>IFERROR(IF(A155="","",IF(ABS(K155)&lt;='Operating Drivers'!$B$7,"Within Threshold",IF(J155&gt;=0,"Favorable","Unfavorable"))),"")</f>
        <v/>
      </c>
      <c r="M155" s="28" t="n"/>
      <c r="N155" s="28" t="n"/>
    </row>
    <row r="156">
      <c r="A156" s="38" t="n"/>
      <c r="B156" s="22">
        <f>IFERROR(IF(A156="","",YEAR(A156)),"")</f>
        <v/>
      </c>
      <c r="C156" s="22">
        <f>IFERROR(IF(A156="","",MONTH(A156)),"")</f>
        <v/>
      </c>
      <c r="D156" s="23" t="n"/>
      <c r="E156" s="23" t="n"/>
      <c r="F156" s="24" t="n"/>
      <c r="G156" s="23" t="n"/>
      <c r="H156" s="25" t="n"/>
      <c r="I156" s="25" t="n"/>
      <c r="J156" s="26">
        <f>IFERROR(IF(OR(A156="",E156=""),"",IF(E156="Revenue",I156-H156,H156-I156)),"")</f>
        <v/>
      </c>
      <c r="K156" s="27">
        <f>IFERROR(IF(OR(A156="",E156=""),"",J156/H156),0)</f>
        <v/>
      </c>
      <c r="L156" s="22">
        <f>IFERROR(IF(A156="","",IF(ABS(K156)&lt;='Operating Drivers'!$B$7,"Within Threshold",IF(J156&gt;=0,"Favorable","Unfavorable"))),"")</f>
        <v/>
      </c>
      <c r="M156" s="28" t="n"/>
      <c r="N156" s="28" t="n"/>
    </row>
    <row r="157">
      <c r="A157" s="38" t="n"/>
      <c r="B157" s="22">
        <f>IFERROR(IF(A157="","",YEAR(A157)),"")</f>
        <v/>
      </c>
      <c r="C157" s="22">
        <f>IFERROR(IF(A157="","",MONTH(A157)),"")</f>
        <v/>
      </c>
      <c r="D157" s="23" t="n"/>
      <c r="E157" s="23" t="n"/>
      <c r="F157" s="24" t="n"/>
      <c r="G157" s="23" t="n"/>
      <c r="H157" s="25" t="n"/>
      <c r="I157" s="25" t="n"/>
      <c r="J157" s="26">
        <f>IFERROR(IF(OR(A157="",E157=""),"",IF(E157="Revenue",I157-H157,H157-I157)),"")</f>
        <v/>
      </c>
      <c r="K157" s="27">
        <f>IFERROR(IF(OR(A157="",E157=""),"",J157/H157),0)</f>
        <v/>
      </c>
      <c r="L157" s="22">
        <f>IFERROR(IF(A157="","",IF(ABS(K157)&lt;='Operating Drivers'!$B$7,"Within Threshold",IF(J157&gt;=0,"Favorable","Unfavorable"))),"")</f>
        <v/>
      </c>
      <c r="M157" s="28" t="n"/>
      <c r="N157" s="28" t="n"/>
    </row>
    <row r="158">
      <c r="A158" s="38" t="n"/>
      <c r="B158" s="22">
        <f>IFERROR(IF(A158="","",YEAR(A158)),"")</f>
        <v/>
      </c>
      <c r="C158" s="22">
        <f>IFERROR(IF(A158="","",MONTH(A158)),"")</f>
        <v/>
      </c>
      <c r="D158" s="23" t="n"/>
      <c r="E158" s="23" t="n"/>
      <c r="F158" s="24" t="n"/>
      <c r="G158" s="23" t="n"/>
      <c r="H158" s="25" t="n"/>
      <c r="I158" s="25" t="n"/>
      <c r="J158" s="26">
        <f>IFERROR(IF(OR(A158="",E158=""),"",IF(E158="Revenue",I158-H158,H158-I158)),"")</f>
        <v/>
      </c>
      <c r="K158" s="27">
        <f>IFERROR(IF(OR(A158="",E158=""),"",J158/H158),0)</f>
        <v/>
      </c>
      <c r="L158" s="22">
        <f>IFERROR(IF(A158="","",IF(ABS(K158)&lt;='Operating Drivers'!$B$7,"Within Threshold",IF(J158&gt;=0,"Favorable","Unfavorable"))),"")</f>
        <v/>
      </c>
      <c r="M158" s="28" t="n"/>
      <c r="N158" s="28" t="n"/>
    </row>
    <row r="159">
      <c r="A159" s="38" t="n"/>
      <c r="B159" s="22">
        <f>IFERROR(IF(A159="","",YEAR(A159)),"")</f>
        <v/>
      </c>
      <c r="C159" s="22">
        <f>IFERROR(IF(A159="","",MONTH(A159)),"")</f>
        <v/>
      </c>
      <c r="D159" s="23" t="n"/>
      <c r="E159" s="23" t="n"/>
      <c r="F159" s="24" t="n"/>
      <c r="G159" s="23" t="n"/>
      <c r="H159" s="25" t="n"/>
      <c r="I159" s="25" t="n"/>
      <c r="J159" s="26">
        <f>IFERROR(IF(OR(A159="",E159=""),"",IF(E159="Revenue",I159-H159,H159-I159)),"")</f>
        <v/>
      </c>
      <c r="K159" s="27">
        <f>IFERROR(IF(OR(A159="",E159=""),"",J159/H159),0)</f>
        <v/>
      </c>
      <c r="L159" s="22">
        <f>IFERROR(IF(A159="","",IF(ABS(K159)&lt;='Operating Drivers'!$B$7,"Within Threshold",IF(J159&gt;=0,"Favorable","Unfavorable"))),"")</f>
        <v/>
      </c>
      <c r="M159" s="28" t="n"/>
      <c r="N159" s="28" t="n"/>
    </row>
    <row r="160">
      <c r="A160" s="38" t="n"/>
      <c r="B160" s="22">
        <f>IFERROR(IF(A160="","",YEAR(A160)),"")</f>
        <v/>
      </c>
      <c r="C160" s="22">
        <f>IFERROR(IF(A160="","",MONTH(A160)),"")</f>
        <v/>
      </c>
      <c r="D160" s="23" t="n"/>
      <c r="E160" s="23" t="n"/>
      <c r="F160" s="24" t="n"/>
      <c r="G160" s="23" t="n"/>
      <c r="H160" s="25" t="n"/>
      <c r="I160" s="25" t="n"/>
      <c r="J160" s="26">
        <f>IFERROR(IF(OR(A160="",E160=""),"",IF(E160="Revenue",I160-H160,H160-I160)),"")</f>
        <v/>
      </c>
      <c r="K160" s="27">
        <f>IFERROR(IF(OR(A160="",E160=""),"",J160/H160),0)</f>
        <v/>
      </c>
      <c r="L160" s="22">
        <f>IFERROR(IF(A160="","",IF(ABS(K160)&lt;='Operating Drivers'!$B$7,"Within Threshold",IF(J160&gt;=0,"Favorable","Unfavorable"))),"")</f>
        <v/>
      </c>
      <c r="M160" s="28" t="n"/>
      <c r="N160" s="28" t="n"/>
    </row>
    <row r="161">
      <c r="A161" s="38" t="n"/>
      <c r="B161" s="22">
        <f>IFERROR(IF(A161="","",YEAR(A161)),"")</f>
        <v/>
      </c>
      <c r="C161" s="22">
        <f>IFERROR(IF(A161="","",MONTH(A161)),"")</f>
        <v/>
      </c>
      <c r="D161" s="23" t="n"/>
      <c r="E161" s="23" t="n"/>
      <c r="F161" s="24" t="n"/>
      <c r="G161" s="23" t="n"/>
      <c r="H161" s="25" t="n"/>
      <c r="I161" s="25" t="n"/>
      <c r="J161" s="26">
        <f>IFERROR(IF(OR(A161="",E161=""),"",IF(E161="Revenue",I161-H161,H161-I161)),"")</f>
        <v/>
      </c>
      <c r="K161" s="27">
        <f>IFERROR(IF(OR(A161="",E161=""),"",J161/H161),0)</f>
        <v/>
      </c>
      <c r="L161" s="22">
        <f>IFERROR(IF(A161="","",IF(ABS(K161)&lt;='Operating Drivers'!$B$7,"Within Threshold",IF(J161&gt;=0,"Favorable","Unfavorable"))),"")</f>
        <v/>
      </c>
      <c r="M161" s="28" t="n"/>
      <c r="N161" s="28" t="n"/>
    </row>
    <row r="162">
      <c r="A162" s="38" t="n"/>
      <c r="B162" s="22">
        <f>IFERROR(IF(A162="","",YEAR(A162)),"")</f>
        <v/>
      </c>
      <c r="C162" s="22">
        <f>IFERROR(IF(A162="","",MONTH(A162)),"")</f>
        <v/>
      </c>
      <c r="D162" s="23" t="n"/>
      <c r="E162" s="23" t="n"/>
      <c r="F162" s="24" t="n"/>
      <c r="G162" s="23" t="n"/>
      <c r="H162" s="25" t="n"/>
      <c r="I162" s="25" t="n"/>
      <c r="J162" s="26">
        <f>IFERROR(IF(OR(A162="",E162=""),"",IF(E162="Revenue",I162-H162,H162-I162)),"")</f>
        <v/>
      </c>
      <c r="K162" s="27">
        <f>IFERROR(IF(OR(A162="",E162=""),"",J162/H162),0)</f>
        <v/>
      </c>
      <c r="L162" s="22">
        <f>IFERROR(IF(A162="","",IF(ABS(K162)&lt;='Operating Drivers'!$B$7,"Within Threshold",IF(J162&gt;=0,"Favorable","Unfavorable"))),"")</f>
        <v/>
      </c>
      <c r="M162" s="28" t="n"/>
      <c r="N162" s="28" t="n"/>
    </row>
    <row r="163">
      <c r="A163" s="38" t="n"/>
      <c r="B163" s="22">
        <f>IFERROR(IF(A163="","",YEAR(A163)),"")</f>
        <v/>
      </c>
      <c r="C163" s="22">
        <f>IFERROR(IF(A163="","",MONTH(A163)),"")</f>
        <v/>
      </c>
      <c r="D163" s="23" t="n"/>
      <c r="E163" s="23" t="n"/>
      <c r="F163" s="24" t="n"/>
      <c r="G163" s="23" t="n"/>
      <c r="H163" s="25" t="n"/>
      <c r="I163" s="25" t="n"/>
      <c r="J163" s="26">
        <f>IFERROR(IF(OR(A163="",E163=""),"",IF(E163="Revenue",I163-H163,H163-I163)),"")</f>
        <v/>
      </c>
      <c r="K163" s="27">
        <f>IFERROR(IF(OR(A163="",E163=""),"",J163/H163),0)</f>
        <v/>
      </c>
      <c r="L163" s="22">
        <f>IFERROR(IF(A163="","",IF(ABS(K163)&lt;='Operating Drivers'!$B$7,"Within Threshold",IF(J163&gt;=0,"Favorable","Unfavorable"))),"")</f>
        <v/>
      </c>
      <c r="M163" s="28" t="n"/>
      <c r="N163" s="28" t="n"/>
    </row>
    <row r="164">
      <c r="A164" s="38" t="n"/>
      <c r="B164" s="22">
        <f>IFERROR(IF(A164="","",YEAR(A164)),"")</f>
        <v/>
      </c>
      <c r="C164" s="22">
        <f>IFERROR(IF(A164="","",MONTH(A164)),"")</f>
        <v/>
      </c>
      <c r="D164" s="23" t="n"/>
      <c r="E164" s="23" t="n"/>
      <c r="F164" s="24" t="n"/>
      <c r="G164" s="23" t="n"/>
      <c r="H164" s="25" t="n"/>
      <c r="I164" s="25" t="n"/>
      <c r="J164" s="26">
        <f>IFERROR(IF(OR(A164="",E164=""),"",IF(E164="Revenue",I164-H164,H164-I164)),"")</f>
        <v/>
      </c>
      <c r="K164" s="27">
        <f>IFERROR(IF(OR(A164="",E164=""),"",J164/H164),0)</f>
        <v/>
      </c>
      <c r="L164" s="22">
        <f>IFERROR(IF(A164="","",IF(ABS(K164)&lt;='Operating Drivers'!$B$7,"Within Threshold",IF(J164&gt;=0,"Favorable","Unfavorable"))),"")</f>
        <v/>
      </c>
      <c r="M164" s="28" t="n"/>
      <c r="N164" s="28" t="n"/>
    </row>
    <row r="165">
      <c r="A165" s="38" t="n"/>
      <c r="B165" s="22">
        <f>IFERROR(IF(A165="","",YEAR(A165)),"")</f>
        <v/>
      </c>
      <c r="C165" s="22">
        <f>IFERROR(IF(A165="","",MONTH(A165)),"")</f>
        <v/>
      </c>
      <c r="D165" s="23" t="n"/>
      <c r="E165" s="23" t="n"/>
      <c r="F165" s="24" t="n"/>
      <c r="G165" s="23" t="n"/>
      <c r="H165" s="25" t="n"/>
      <c r="I165" s="25" t="n"/>
      <c r="J165" s="26">
        <f>IFERROR(IF(OR(A165="",E165=""),"",IF(E165="Revenue",I165-H165,H165-I165)),"")</f>
        <v/>
      </c>
      <c r="K165" s="27">
        <f>IFERROR(IF(OR(A165="",E165=""),"",J165/H165),0)</f>
        <v/>
      </c>
      <c r="L165" s="22">
        <f>IFERROR(IF(A165="","",IF(ABS(K165)&lt;='Operating Drivers'!$B$7,"Within Threshold",IF(J165&gt;=0,"Favorable","Unfavorable"))),"")</f>
        <v/>
      </c>
      <c r="M165" s="28" t="n"/>
      <c r="N165" s="28" t="n"/>
    </row>
    <row r="166">
      <c r="A166" s="38" t="n"/>
      <c r="B166" s="22">
        <f>IFERROR(IF(A166="","",YEAR(A166)),"")</f>
        <v/>
      </c>
      <c r="C166" s="22">
        <f>IFERROR(IF(A166="","",MONTH(A166)),"")</f>
        <v/>
      </c>
      <c r="D166" s="23" t="n"/>
      <c r="E166" s="23" t="n"/>
      <c r="F166" s="24" t="n"/>
      <c r="G166" s="23" t="n"/>
      <c r="H166" s="25" t="n"/>
      <c r="I166" s="25" t="n"/>
      <c r="J166" s="26">
        <f>IFERROR(IF(OR(A166="",E166=""),"",IF(E166="Revenue",I166-H166,H166-I166)),"")</f>
        <v/>
      </c>
      <c r="K166" s="27">
        <f>IFERROR(IF(OR(A166="",E166=""),"",J166/H166),0)</f>
        <v/>
      </c>
      <c r="L166" s="22">
        <f>IFERROR(IF(A166="","",IF(ABS(K166)&lt;='Operating Drivers'!$B$7,"Within Threshold",IF(J166&gt;=0,"Favorable","Unfavorable"))),"")</f>
        <v/>
      </c>
      <c r="M166" s="28" t="n"/>
      <c r="N166" s="28" t="n"/>
    </row>
    <row r="167">
      <c r="A167" s="38" t="n"/>
      <c r="B167" s="22">
        <f>IFERROR(IF(A167="","",YEAR(A167)),"")</f>
        <v/>
      </c>
      <c r="C167" s="22">
        <f>IFERROR(IF(A167="","",MONTH(A167)),"")</f>
        <v/>
      </c>
      <c r="D167" s="23" t="n"/>
      <c r="E167" s="23" t="n"/>
      <c r="F167" s="24" t="n"/>
      <c r="G167" s="23" t="n"/>
      <c r="H167" s="25" t="n"/>
      <c r="I167" s="25" t="n"/>
      <c r="J167" s="26">
        <f>IFERROR(IF(OR(A167="",E167=""),"",IF(E167="Revenue",I167-H167,H167-I167)),"")</f>
        <v/>
      </c>
      <c r="K167" s="27">
        <f>IFERROR(IF(OR(A167="",E167=""),"",J167/H167),0)</f>
        <v/>
      </c>
      <c r="L167" s="22">
        <f>IFERROR(IF(A167="","",IF(ABS(K167)&lt;='Operating Drivers'!$B$7,"Within Threshold",IF(J167&gt;=0,"Favorable","Unfavorable"))),"")</f>
        <v/>
      </c>
      <c r="M167" s="28" t="n"/>
      <c r="N167" s="28" t="n"/>
    </row>
    <row r="168">
      <c r="A168" s="38" t="n"/>
      <c r="B168" s="22">
        <f>IFERROR(IF(A168="","",YEAR(A168)),"")</f>
        <v/>
      </c>
      <c r="C168" s="22">
        <f>IFERROR(IF(A168="","",MONTH(A168)),"")</f>
        <v/>
      </c>
      <c r="D168" s="23" t="n"/>
      <c r="E168" s="23" t="n"/>
      <c r="F168" s="24" t="n"/>
      <c r="G168" s="23" t="n"/>
      <c r="H168" s="25" t="n"/>
      <c r="I168" s="25" t="n"/>
      <c r="J168" s="26">
        <f>IFERROR(IF(OR(A168="",E168=""),"",IF(E168="Revenue",I168-H168,H168-I168)),"")</f>
        <v/>
      </c>
      <c r="K168" s="27">
        <f>IFERROR(IF(OR(A168="",E168=""),"",J168/H168),0)</f>
        <v/>
      </c>
      <c r="L168" s="22">
        <f>IFERROR(IF(A168="","",IF(ABS(K168)&lt;='Operating Drivers'!$B$7,"Within Threshold",IF(J168&gt;=0,"Favorable","Unfavorable"))),"")</f>
        <v/>
      </c>
      <c r="M168" s="28" t="n"/>
      <c r="N168" s="28" t="n"/>
    </row>
    <row r="169">
      <c r="A169" s="38" t="n"/>
      <c r="B169" s="22">
        <f>IFERROR(IF(A169="","",YEAR(A169)),"")</f>
        <v/>
      </c>
      <c r="C169" s="22">
        <f>IFERROR(IF(A169="","",MONTH(A169)),"")</f>
        <v/>
      </c>
      <c r="D169" s="23" t="n"/>
      <c r="E169" s="23" t="n"/>
      <c r="F169" s="24" t="n"/>
      <c r="G169" s="23" t="n"/>
      <c r="H169" s="25" t="n"/>
      <c r="I169" s="25" t="n"/>
      <c r="J169" s="26">
        <f>IFERROR(IF(OR(A169="",E169=""),"",IF(E169="Revenue",I169-H169,H169-I169)),"")</f>
        <v/>
      </c>
      <c r="K169" s="27">
        <f>IFERROR(IF(OR(A169="",E169=""),"",J169/H169),0)</f>
        <v/>
      </c>
      <c r="L169" s="22">
        <f>IFERROR(IF(A169="","",IF(ABS(K169)&lt;='Operating Drivers'!$B$7,"Within Threshold",IF(J169&gt;=0,"Favorable","Unfavorable"))),"")</f>
        <v/>
      </c>
      <c r="M169" s="28" t="n"/>
      <c r="N169" s="28" t="n"/>
    </row>
    <row r="170">
      <c r="A170" s="38" t="n"/>
      <c r="B170" s="22">
        <f>IFERROR(IF(A170="","",YEAR(A170)),"")</f>
        <v/>
      </c>
      <c r="C170" s="22">
        <f>IFERROR(IF(A170="","",MONTH(A170)),"")</f>
        <v/>
      </c>
      <c r="D170" s="23" t="n"/>
      <c r="E170" s="23" t="n"/>
      <c r="F170" s="24" t="n"/>
      <c r="G170" s="23" t="n"/>
      <c r="H170" s="25" t="n"/>
      <c r="I170" s="25" t="n"/>
      <c r="J170" s="26">
        <f>IFERROR(IF(OR(A170="",E170=""),"",IF(E170="Revenue",I170-H170,H170-I170)),"")</f>
        <v/>
      </c>
      <c r="K170" s="27">
        <f>IFERROR(IF(OR(A170="",E170=""),"",J170/H170),0)</f>
        <v/>
      </c>
      <c r="L170" s="22">
        <f>IFERROR(IF(A170="","",IF(ABS(K170)&lt;='Operating Drivers'!$B$7,"Within Threshold",IF(J170&gt;=0,"Favorable","Unfavorable"))),"")</f>
        <v/>
      </c>
      <c r="M170" s="28" t="n"/>
      <c r="N170" s="28" t="n"/>
    </row>
    <row r="171">
      <c r="A171" s="38" t="n"/>
      <c r="B171" s="22">
        <f>IFERROR(IF(A171="","",YEAR(A171)),"")</f>
        <v/>
      </c>
      <c r="C171" s="22">
        <f>IFERROR(IF(A171="","",MONTH(A171)),"")</f>
        <v/>
      </c>
      <c r="D171" s="23" t="n"/>
      <c r="E171" s="23" t="n"/>
      <c r="F171" s="24" t="n"/>
      <c r="G171" s="23" t="n"/>
      <c r="H171" s="25" t="n"/>
      <c r="I171" s="25" t="n"/>
      <c r="J171" s="26">
        <f>IFERROR(IF(OR(A171="",E171=""),"",IF(E171="Revenue",I171-H171,H171-I171)),"")</f>
        <v/>
      </c>
      <c r="K171" s="27">
        <f>IFERROR(IF(OR(A171="",E171=""),"",J171/H171),0)</f>
        <v/>
      </c>
      <c r="L171" s="22">
        <f>IFERROR(IF(A171="","",IF(ABS(K171)&lt;='Operating Drivers'!$B$7,"Within Threshold",IF(J171&gt;=0,"Favorable","Unfavorable"))),"")</f>
        <v/>
      </c>
      <c r="M171" s="28" t="n"/>
      <c r="N171" s="28" t="n"/>
    </row>
    <row r="172">
      <c r="A172" s="38" t="n"/>
      <c r="B172" s="22">
        <f>IFERROR(IF(A172="","",YEAR(A172)),"")</f>
        <v/>
      </c>
      <c r="C172" s="22">
        <f>IFERROR(IF(A172="","",MONTH(A172)),"")</f>
        <v/>
      </c>
      <c r="D172" s="23" t="n"/>
      <c r="E172" s="23" t="n"/>
      <c r="F172" s="24" t="n"/>
      <c r="G172" s="23" t="n"/>
      <c r="H172" s="25" t="n"/>
      <c r="I172" s="25" t="n"/>
      <c r="J172" s="26">
        <f>IFERROR(IF(OR(A172="",E172=""),"",IF(E172="Revenue",I172-H172,H172-I172)),"")</f>
        <v/>
      </c>
      <c r="K172" s="27">
        <f>IFERROR(IF(OR(A172="",E172=""),"",J172/H172),0)</f>
        <v/>
      </c>
      <c r="L172" s="22">
        <f>IFERROR(IF(A172="","",IF(ABS(K172)&lt;='Operating Drivers'!$B$7,"Within Threshold",IF(J172&gt;=0,"Favorable","Unfavorable"))),"")</f>
        <v/>
      </c>
      <c r="M172" s="28" t="n"/>
      <c r="N172" s="28" t="n"/>
    </row>
    <row r="173">
      <c r="A173" s="38" t="n"/>
      <c r="B173" s="22">
        <f>IFERROR(IF(A173="","",YEAR(A173)),"")</f>
        <v/>
      </c>
      <c r="C173" s="22">
        <f>IFERROR(IF(A173="","",MONTH(A173)),"")</f>
        <v/>
      </c>
      <c r="D173" s="23" t="n"/>
      <c r="E173" s="23" t="n"/>
      <c r="F173" s="24" t="n"/>
      <c r="G173" s="23" t="n"/>
      <c r="H173" s="25" t="n"/>
      <c r="I173" s="25" t="n"/>
      <c r="J173" s="26">
        <f>IFERROR(IF(OR(A173="",E173=""),"",IF(E173="Revenue",I173-H173,H173-I173)),"")</f>
        <v/>
      </c>
      <c r="K173" s="27">
        <f>IFERROR(IF(OR(A173="",E173=""),"",J173/H173),0)</f>
        <v/>
      </c>
      <c r="L173" s="22">
        <f>IFERROR(IF(A173="","",IF(ABS(K173)&lt;='Operating Drivers'!$B$7,"Within Threshold",IF(J173&gt;=0,"Favorable","Unfavorable"))),"")</f>
        <v/>
      </c>
      <c r="M173" s="28" t="n"/>
      <c r="N173" s="28" t="n"/>
    </row>
    <row r="174">
      <c r="A174" s="38" t="n"/>
      <c r="B174" s="22">
        <f>IFERROR(IF(A174="","",YEAR(A174)),"")</f>
        <v/>
      </c>
      <c r="C174" s="22">
        <f>IFERROR(IF(A174="","",MONTH(A174)),"")</f>
        <v/>
      </c>
      <c r="D174" s="23" t="n"/>
      <c r="E174" s="23" t="n"/>
      <c r="F174" s="24" t="n"/>
      <c r="G174" s="23" t="n"/>
      <c r="H174" s="25" t="n"/>
      <c r="I174" s="25" t="n"/>
      <c r="J174" s="26">
        <f>IFERROR(IF(OR(A174="",E174=""),"",IF(E174="Revenue",I174-H174,H174-I174)),"")</f>
        <v/>
      </c>
      <c r="K174" s="27">
        <f>IFERROR(IF(OR(A174="",E174=""),"",J174/H174),0)</f>
        <v/>
      </c>
      <c r="L174" s="22">
        <f>IFERROR(IF(A174="","",IF(ABS(K174)&lt;='Operating Drivers'!$B$7,"Within Threshold",IF(J174&gt;=0,"Favorable","Unfavorable"))),"")</f>
        <v/>
      </c>
      <c r="M174" s="28" t="n"/>
      <c r="N174" s="28" t="n"/>
    </row>
    <row r="175">
      <c r="A175" s="38" t="n"/>
      <c r="B175" s="22">
        <f>IFERROR(IF(A175="","",YEAR(A175)),"")</f>
        <v/>
      </c>
      <c r="C175" s="22">
        <f>IFERROR(IF(A175="","",MONTH(A175)),"")</f>
        <v/>
      </c>
      <c r="D175" s="23" t="n"/>
      <c r="E175" s="23" t="n"/>
      <c r="F175" s="24" t="n"/>
      <c r="G175" s="23" t="n"/>
      <c r="H175" s="25" t="n"/>
      <c r="I175" s="25" t="n"/>
      <c r="J175" s="26">
        <f>IFERROR(IF(OR(A175="",E175=""),"",IF(E175="Revenue",I175-H175,H175-I175)),"")</f>
        <v/>
      </c>
      <c r="K175" s="27">
        <f>IFERROR(IF(OR(A175="",E175=""),"",J175/H175),0)</f>
        <v/>
      </c>
      <c r="L175" s="22">
        <f>IFERROR(IF(A175="","",IF(ABS(K175)&lt;='Operating Drivers'!$B$7,"Within Threshold",IF(J175&gt;=0,"Favorable","Unfavorable"))),"")</f>
        <v/>
      </c>
      <c r="M175" s="28" t="n"/>
      <c r="N175" s="28" t="n"/>
    </row>
    <row r="176">
      <c r="A176" s="38" t="n"/>
      <c r="B176" s="22">
        <f>IFERROR(IF(A176="","",YEAR(A176)),"")</f>
        <v/>
      </c>
      <c r="C176" s="22">
        <f>IFERROR(IF(A176="","",MONTH(A176)),"")</f>
        <v/>
      </c>
      <c r="D176" s="23" t="n"/>
      <c r="E176" s="23" t="n"/>
      <c r="F176" s="24" t="n"/>
      <c r="G176" s="23" t="n"/>
      <c r="H176" s="25" t="n"/>
      <c r="I176" s="25" t="n"/>
      <c r="J176" s="26">
        <f>IFERROR(IF(OR(A176="",E176=""),"",IF(E176="Revenue",I176-H176,H176-I176)),"")</f>
        <v/>
      </c>
      <c r="K176" s="27">
        <f>IFERROR(IF(OR(A176="",E176=""),"",J176/H176),0)</f>
        <v/>
      </c>
      <c r="L176" s="22">
        <f>IFERROR(IF(A176="","",IF(ABS(K176)&lt;='Operating Drivers'!$B$7,"Within Threshold",IF(J176&gt;=0,"Favorable","Unfavorable"))),"")</f>
        <v/>
      </c>
      <c r="M176" s="28" t="n"/>
      <c r="N176" s="28" t="n"/>
    </row>
    <row r="177">
      <c r="A177" s="38" t="n"/>
      <c r="B177" s="22">
        <f>IFERROR(IF(A177="","",YEAR(A177)),"")</f>
        <v/>
      </c>
      <c r="C177" s="22">
        <f>IFERROR(IF(A177="","",MONTH(A177)),"")</f>
        <v/>
      </c>
      <c r="D177" s="23" t="n"/>
      <c r="E177" s="23" t="n"/>
      <c r="F177" s="24" t="n"/>
      <c r="G177" s="23" t="n"/>
      <c r="H177" s="25" t="n"/>
      <c r="I177" s="25" t="n"/>
      <c r="J177" s="26">
        <f>IFERROR(IF(OR(A177="",E177=""),"",IF(E177="Revenue",I177-H177,H177-I177)),"")</f>
        <v/>
      </c>
      <c r="K177" s="27">
        <f>IFERROR(IF(OR(A177="",E177=""),"",J177/H177),0)</f>
        <v/>
      </c>
      <c r="L177" s="22">
        <f>IFERROR(IF(A177="","",IF(ABS(K177)&lt;='Operating Drivers'!$B$7,"Within Threshold",IF(J177&gt;=0,"Favorable","Unfavorable"))),"")</f>
        <v/>
      </c>
      <c r="M177" s="28" t="n"/>
      <c r="N177" s="28" t="n"/>
    </row>
    <row r="178">
      <c r="A178" s="38" t="n"/>
      <c r="B178" s="22">
        <f>IFERROR(IF(A178="","",YEAR(A178)),"")</f>
        <v/>
      </c>
      <c r="C178" s="22">
        <f>IFERROR(IF(A178="","",MONTH(A178)),"")</f>
        <v/>
      </c>
      <c r="D178" s="23" t="n"/>
      <c r="E178" s="23" t="n"/>
      <c r="F178" s="24" t="n"/>
      <c r="G178" s="23" t="n"/>
      <c r="H178" s="25" t="n"/>
      <c r="I178" s="25" t="n"/>
      <c r="J178" s="26">
        <f>IFERROR(IF(OR(A178="",E178=""),"",IF(E178="Revenue",I178-H178,H178-I178)),"")</f>
        <v/>
      </c>
      <c r="K178" s="27">
        <f>IFERROR(IF(OR(A178="",E178=""),"",J178/H178),0)</f>
        <v/>
      </c>
      <c r="L178" s="22">
        <f>IFERROR(IF(A178="","",IF(ABS(K178)&lt;='Operating Drivers'!$B$7,"Within Threshold",IF(J178&gt;=0,"Favorable","Unfavorable"))),"")</f>
        <v/>
      </c>
      <c r="M178" s="28" t="n"/>
      <c r="N178" s="28" t="n"/>
    </row>
    <row r="179">
      <c r="A179" s="38" t="n"/>
      <c r="B179" s="22">
        <f>IFERROR(IF(A179="","",YEAR(A179)),"")</f>
        <v/>
      </c>
      <c r="C179" s="22">
        <f>IFERROR(IF(A179="","",MONTH(A179)),"")</f>
        <v/>
      </c>
      <c r="D179" s="23" t="n"/>
      <c r="E179" s="23" t="n"/>
      <c r="F179" s="24" t="n"/>
      <c r="G179" s="23" t="n"/>
      <c r="H179" s="25" t="n"/>
      <c r="I179" s="25" t="n"/>
      <c r="J179" s="26">
        <f>IFERROR(IF(OR(A179="",E179=""),"",IF(E179="Revenue",I179-H179,H179-I179)),"")</f>
        <v/>
      </c>
      <c r="K179" s="27">
        <f>IFERROR(IF(OR(A179="",E179=""),"",J179/H179),0)</f>
        <v/>
      </c>
      <c r="L179" s="22">
        <f>IFERROR(IF(A179="","",IF(ABS(K179)&lt;='Operating Drivers'!$B$7,"Within Threshold",IF(J179&gt;=0,"Favorable","Unfavorable"))),"")</f>
        <v/>
      </c>
      <c r="M179" s="28" t="n"/>
      <c r="N179" s="28" t="n"/>
    </row>
    <row r="180">
      <c r="A180" s="38" t="n"/>
      <c r="B180" s="22">
        <f>IFERROR(IF(A180="","",YEAR(A180)),"")</f>
        <v/>
      </c>
      <c r="C180" s="22">
        <f>IFERROR(IF(A180="","",MONTH(A180)),"")</f>
        <v/>
      </c>
      <c r="D180" s="23" t="n"/>
      <c r="E180" s="23" t="n"/>
      <c r="F180" s="24" t="n"/>
      <c r="G180" s="23" t="n"/>
      <c r="H180" s="25" t="n"/>
      <c r="I180" s="25" t="n"/>
      <c r="J180" s="26">
        <f>IFERROR(IF(OR(A180="",E180=""),"",IF(E180="Revenue",I180-H180,H180-I180)),"")</f>
        <v/>
      </c>
      <c r="K180" s="27">
        <f>IFERROR(IF(OR(A180="",E180=""),"",J180/H180),0)</f>
        <v/>
      </c>
      <c r="L180" s="22">
        <f>IFERROR(IF(A180="","",IF(ABS(K180)&lt;='Operating Drivers'!$B$7,"Within Threshold",IF(J180&gt;=0,"Favorable","Unfavorable"))),"")</f>
        <v/>
      </c>
      <c r="M180" s="28" t="n"/>
      <c r="N180" s="28" t="n"/>
    </row>
    <row r="181">
      <c r="A181" s="38" t="n"/>
      <c r="B181" s="22">
        <f>IFERROR(IF(A181="","",YEAR(A181)),"")</f>
        <v/>
      </c>
      <c r="C181" s="22">
        <f>IFERROR(IF(A181="","",MONTH(A181)),"")</f>
        <v/>
      </c>
      <c r="D181" s="23" t="n"/>
      <c r="E181" s="23" t="n"/>
      <c r="F181" s="24" t="n"/>
      <c r="G181" s="23" t="n"/>
      <c r="H181" s="25" t="n"/>
      <c r="I181" s="25" t="n"/>
      <c r="J181" s="26">
        <f>IFERROR(IF(OR(A181="",E181=""),"",IF(E181="Revenue",I181-H181,H181-I181)),"")</f>
        <v/>
      </c>
      <c r="K181" s="27">
        <f>IFERROR(IF(OR(A181="",E181=""),"",J181/H181),0)</f>
        <v/>
      </c>
      <c r="L181" s="22">
        <f>IFERROR(IF(A181="","",IF(ABS(K181)&lt;='Operating Drivers'!$B$7,"Within Threshold",IF(J181&gt;=0,"Favorable","Unfavorable"))),"")</f>
        <v/>
      </c>
      <c r="M181" s="28" t="n"/>
      <c r="N181" s="28" t="n"/>
    </row>
    <row r="182">
      <c r="A182" s="38" t="n"/>
      <c r="B182" s="22">
        <f>IFERROR(IF(A182="","",YEAR(A182)),"")</f>
        <v/>
      </c>
      <c r="C182" s="22">
        <f>IFERROR(IF(A182="","",MONTH(A182)),"")</f>
        <v/>
      </c>
      <c r="D182" s="23" t="n"/>
      <c r="E182" s="23" t="n"/>
      <c r="F182" s="24" t="n"/>
      <c r="G182" s="23" t="n"/>
      <c r="H182" s="25" t="n"/>
      <c r="I182" s="25" t="n"/>
      <c r="J182" s="26">
        <f>IFERROR(IF(OR(A182="",E182=""),"",IF(E182="Revenue",I182-H182,H182-I182)),"")</f>
        <v/>
      </c>
      <c r="K182" s="27">
        <f>IFERROR(IF(OR(A182="",E182=""),"",J182/H182),0)</f>
        <v/>
      </c>
      <c r="L182" s="22">
        <f>IFERROR(IF(A182="","",IF(ABS(K182)&lt;='Operating Drivers'!$B$7,"Within Threshold",IF(J182&gt;=0,"Favorable","Unfavorable"))),"")</f>
        <v/>
      </c>
      <c r="M182" s="28" t="n"/>
      <c r="N182" s="28" t="n"/>
    </row>
    <row r="183">
      <c r="A183" s="38" t="n"/>
      <c r="B183" s="22">
        <f>IFERROR(IF(A183="","",YEAR(A183)),"")</f>
        <v/>
      </c>
      <c r="C183" s="22">
        <f>IFERROR(IF(A183="","",MONTH(A183)),"")</f>
        <v/>
      </c>
      <c r="D183" s="23" t="n"/>
      <c r="E183" s="23" t="n"/>
      <c r="F183" s="24" t="n"/>
      <c r="G183" s="23" t="n"/>
      <c r="H183" s="25" t="n"/>
      <c r="I183" s="25" t="n"/>
      <c r="J183" s="26">
        <f>IFERROR(IF(OR(A183="",E183=""),"",IF(E183="Revenue",I183-H183,H183-I183)),"")</f>
        <v/>
      </c>
      <c r="K183" s="27">
        <f>IFERROR(IF(OR(A183="",E183=""),"",J183/H183),0)</f>
        <v/>
      </c>
      <c r="L183" s="22">
        <f>IFERROR(IF(A183="","",IF(ABS(K183)&lt;='Operating Drivers'!$B$7,"Within Threshold",IF(J183&gt;=0,"Favorable","Unfavorable"))),"")</f>
        <v/>
      </c>
      <c r="M183" s="28" t="n"/>
      <c r="N183" s="28" t="n"/>
    </row>
    <row r="184">
      <c r="A184" s="38" t="n"/>
      <c r="B184" s="22">
        <f>IFERROR(IF(A184="","",YEAR(A184)),"")</f>
        <v/>
      </c>
      <c r="C184" s="22">
        <f>IFERROR(IF(A184="","",MONTH(A184)),"")</f>
        <v/>
      </c>
      <c r="D184" s="23" t="n"/>
      <c r="E184" s="23" t="n"/>
      <c r="F184" s="24" t="n"/>
      <c r="G184" s="23" t="n"/>
      <c r="H184" s="25" t="n"/>
      <c r="I184" s="25" t="n"/>
      <c r="J184" s="26">
        <f>IFERROR(IF(OR(A184="",E184=""),"",IF(E184="Revenue",I184-H184,H184-I184)),"")</f>
        <v/>
      </c>
      <c r="K184" s="27">
        <f>IFERROR(IF(OR(A184="",E184=""),"",J184/H184),0)</f>
        <v/>
      </c>
      <c r="L184" s="22">
        <f>IFERROR(IF(A184="","",IF(ABS(K184)&lt;='Operating Drivers'!$B$7,"Within Threshold",IF(J184&gt;=0,"Favorable","Unfavorable"))),"")</f>
        <v/>
      </c>
      <c r="M184" s="28" t="n"/>
      <c r="N184" s="28" t="n"/>
    </row>
    <row r="185">
      <c r="A185" s="38" t="n"/>
      <c r="B185" s="22">
        <f>IFERROR(IF(A185="","",YEAR(A185)),"")</f>
        <v/>
      </c>
      <c r="C185" s="22">
        <f>IFERROR(IF(A185="","",MONTH(A185)),"")</f>
        <v/>
      </c>
      <c r="D185" s="23" t="n"/>
      <c r="E185" s="23" t="n"/>
      <c r="F185" s="24" t="n"/>
      <c r="G185" s="23" t="n"/>
      <c r="H185" s="25" t="n"/>
      <c r="I185" s="25" t="n"/>
      <c r="J185" s="26">
        <f>IFERROR(IF(OR(A185="",E185=""),"",IF(E185="Revenue",I185-H185,H185-I185)),"")</f>
        <v/>
      </c>
      <c r="K185" s="27">
        <f>IFERROR(IF(OR(A185="",E185=""),"",J185/H185),0)</f>
        <v/>
      </c>
      <c r="L185" s="22">
        <f>IFERROR(IF(A185="","",IF(ABS(K185)&lt;='Operating Drivers'!$B$7,"Within Threshold",IF(J185&gt;=0,"Favorable","Unfavorable"))),"")</f>
        <v/>
      </c>
      <c r="M185" s="28" t="n"/>
      <c r="N185" s="28" t="n"/>
    </row>
    <row r="186">
      <c r="A186" s="38" t="n"/>
      <c r="B186" s="22">
        <f>IFERROR(IF(A186="","",YEAR(A186)),"")</f>
        <v/>
      </c>
      <c r="C186" s="22">
        <f>IFERROR(IF(A186="","",MONTH(A186)),"")</f>
        <v/>
      </c>
      <c r="D186" s="23" t="n"/>
      <c r="E186" s="23" t="n"/>
      <c r="F186" s="24" t="n"/>
      <c r="G186" s="23" t="n"/>
      <c r="H186" s="25" t="n"/>
      <c r="I186" s="25" t="n"/>
      <c r="J186" s="26">
        <f>IFERROR(IF(OR(A186="",E186=""),"",IF(E186="Revenue",I186-H186,H186-I186)),"")</f>
        <v/>
      </c>
      <c r="K186" s="27">
        <f>IFERROR(IF(OR(A186="",E186=""),"",J186/H186),0)</f>
        <v/>
      </c>
      <c r="L186" s="22">
        <f>IFERROR(IF(A186="","",IF(ABS(K186)&lt;='Operating Drivers'!$B$7,"Within Threshold",IF(J186&gt;=0,"Favorable","Unfavorable"))),"")</f>
        <v/>
      </c>
      <c r="M186" s="28" t="n"/>
      <c r="N186" s="28" t="n"/>
    </row>
    <row r="187">
      <c r="A187" s="38" t="n"/>
      <c r="B187" s="22">
        <f>IFERROR(IF(A187="","",YEAR(A187)),"")</f>
        <v/>
      </c>
      <c r="C187" s="22">
        <f>IFERROR(IF(A187="","",MONTH(A187)),"")</f>
        <v/>
      </c>
      <c r="D187" s="23" t="n"/>
      <c r="E187" s="23" t="n"/>
      <c r="F187" s="24" t="n"/>
      <c r="G187" s="23" t="n"/>
      <c r="H187" s="25" t="n"/>
      <c r="I187" s="25" t="n"/>
      <c r="J187" s="26">
        <f>IFERROR(IF(OR(A187="",E187=""),"",IF(E187="Revenue",I187-H187,H187-I187)),"")</f>
        <v/>
      </c>
      <c r="K187" s="27">
        <f>IFERROR(IF(OR(A187="",E187=""),"",J187/H187),0)</f>
        <v/>
      </c>
      <c r="L187" s="22">
        <f>IFERROR(IF(A187="","",IF(ABS(K187)&lt;='Operating Drivers'!$B$7,"Within Threshold",IF(J187&gt;=0,"Favorable","Unfavorable"))),"")</f>
        <v/>
      </c>
      <c r="M187" s="28" t="n"/>
      <c r="N187" s="28" t="n"/>
    </row>
    <row r="188">
      <c r="A188" s="38" t="n"/>
      <c r="B188" s="22">
        <f>IFERROR(IF(A188="","",YEAR(A188)),"")</f>
        <v/>
      </c>
      <c r="C188" s="22">
        <f>IFERROR(IF(A188="","",MONTH(A188)),"")</f>
        <v/>
      </c>
      <c r="D188" s="23" t="n"/>
      <c r="E188" s="23" t="n"/>
      <c r="F188" s="24" t="n"/>
      <c r="G188" s="23" t="n"/>
      <c r="H188" s="25" t="n"/>
      <c r="I188" s="25" t="n"/>
      <c r="J188" s="26">
        <f>IFERROR(IF(OR(A188="",E188=""),"",IF(E188="Revenue",I188-H188,H188-I188)),"")</f>
        <v/>
      </c>
      <c r="K188" s="27">
        <f>IFERROR(IF(OR(A188="",E188=""),"",J188/H188),0)</f>
        <v/>
      </c>
      <c r="L188" s="22">
        <f>IFERROR(IF(A188="","",IF(ABS(K188)&lt;='Operating Drivers'!$B$7,"Within Threshold",IF(J188&gt;=0,"Favorable","Unfavorable"))),"")</f>
        <v/>
      </c>
      <c r="M188" s="28" t="n"/>
      <c r="N188" s="28" t="n"/>
    </row>
    <row r="189">
      <c r="A189" s="38" t="n"/>
      <c r="B189" s="22">
        <f>IFERROR(IF(A189="","",YEAR(A189)),"")</f>
        <v/>
      </c>
      <c r="C189" s="22">
        <f>IFERROR(IF(A189="","",MONTH(A189)),"")</f>
        <v/>
      </c>
      <c r="D189" s="23" t="n"/>
      <c r="E189" s="23" t="n"/>
      <c r="F189" s="24" t="n"/>
      <c r="G189" s="23" t="n"/>
      <c r="H189" s="25" t="n"/>
      <c r="I189" s="25" t="n"/>
      <c r="J189" s="26">
        <f>IFERROR(IF(OR(A189="",E189=""),"",IF(E189="Revenue",I189-H189,H189-I189)),"")</f>
        <v/>
      </c>
      <c r="K189" s="27">
        <f>IFERROR(IF(OR(A189="",E189=""),"",J189/H189),0)</f>
        <v/>
      </c>
      <c r="L189" s="22">
        <f>IFERROR(IF(A189="","",IF(ABS(K189)&lt;='Operating Drivers'!$B$7,"Within Threshold",IF(J189&gt;=0,"Favorable","Unfavorable"))),"")</f>
        <v/>
      </c>
      <c r="M189" s="28" t="n"/>
      <c r="N189" s="28" t="n"/>
    </row>
    <row r="190">
      <c r="A190" s="38" t="n"/>
      <c r="B190" s="22">
        <f>IFERROR(IF(A190="","",YEAR(A190)),"")</f>
        <v/>
      </c>
      <c r="C190" s="22">
        <f>IFERROR(IF(A190="","",MONTH(A190)),"")</f>
        <v/>
      </c>
      <c r="D190" s="23" t="n"/>
      <c r="E190" s="23" t="n"/>
      <c r="F190" s="24" t="n"/>
      <c r="G190" s="23" t="n"/>
      <c r="H190" s="25" t="n"/>
      <c r="I190" s="25" t="n"/>
      <c r="J190" s="26">
        <f>IFERROR(IF(OR(A190="",E190=""),"",IF(E190="Revenue",I190-H190,H190-I190)),"")</f>
        <v/>
      </c>
      <c r="K190" s="27">
        <f>IFERROR(IF(OR(A190="",E190=""),"",J190/H190),0)</f>
        <v/>
      </c>
      <c r="L190" s="22">
        <f>IFERROR(IF(A190="","",IF(ABS(K190)&lt;='Operating Drivers'!$B$7,"Within Threshold",IF(J190&gt;=0,"Favorable","Unfavorable"))),"")</f>
        <v/>
      </c>
      <c r="M190" s="28" t="n"/>
      <c r="N190" s="28" t="n"/>
    </row>
    <row r="191">
      <c r="A191" s="38" t="n"/>
      <c r="B191" s="22">
        <f>IFERROR(IF(A191="","",YEAR(A191)),"")</f>
        <v/>
      </c>
      <c r="C191" s="22">
        <f>IFERROR(IF(A191="","",MONTH(A191)),"")</f>
        <v/>
      </c>
      <c r="D191" s="23" t="n"/>
      <c r="E191" s="23" t="n"/>
      <c r="F191" s="24" t="n"/>
      <c r="G191" s="23" t="n"/>
      <c r="H191" s="25" t="n"/>
      <c r="I191" s="25" t="n"/>
      <c r="J191" s="26">
        <f>IFERROR(IF(OR(A191="",E191=""),"",IF(E191="Revenue",I191-H191,H191-I191)),"")</f>
        <v/>
      </c>
      <c r="K191" s="27">
        <f>IFERROR(IF(OR(A191="",E191=""),"",J191/H191),0)</f>
        <v/>
      </c>
      <c r="L191" s="22">
        <f>IFERROR(IF(A191="","",IF(ABS(K191)&lt;='Operating Drivers'!$B$7,"Within Threshold",IF(J191&gt;=0,"Favorable","Unfavorable"))),"")</f>
        <v/>
      </c>
      <c r="M191" s="28" t="n"/>
      <c r="N191" s="28" t="n"/>
    </row>
    <row r="192">
      <c r="A192" s="38" t="n"/>
      <c r="B192" s="22">
        <f>IFERROR(IF(A192="","",YEAR(A192)),"")</f>
        <v/>
      </c>
      <c r="C192" s="22">
        <f>IFERROR(IF(A192="","",MONTH(A192)),"")</f>
        <v/>
      </c>
      <c r="D192" s="23" t="n"/>
      <c r="E192" s="23" t="n"/>
      <c r="F192" s="24" t="n"/>
      <c r="G192" s="23" t="n"/>
      <c r="H192" s="25" t="n"/>
      <c r="I192" s="25" t="n"/>
      <c r="J192" s="26">
        <f>IFERROR(IF(OR(A192="",E192=""),"",IF(E192="Revenue",I192-H192,H192-I192)),"")</f>
        <v/>
      </c>
      <c r="K192" s="27">
        <f>IFERROR(IF(OR(A192="",E192=""),"",J192/H192),0)</f>
        <v/>
      </c>
      <c r="L192" s="22">
        <f>IFERROR(IF(A192="","",IF(ABS(K192)&lt;='Operating Drivers'!$B$7,"Within Threshold",IF(J192&gt;=0,"Favorable","Unfavorable"))),"")</f>
        <v/>
      </c>
      <c r="M192" s="28" t="n"/>
      <c r="N192" s="28" t="n"/>
    </row>
    <row r="193">
      <c r="A193" s="38" t="n"/>
      <c r="B193" s="22">
        <f>IFERROR(IF(A193="","",YEAR(A193)),"")</f>
        <v/>
      </c>
      <c r="C193" s="22">
        <f>IFERROR(IF(A193="","",MONTH(A193)),"")</f>
        <v/>
      </c>
      <c r="D193" s="23" t="n"/>
      <c r="E193" s="23" t="n"/>
      <c r="F193" s="24" t="n"/>
      <c r="G193" s="23" t="n"/>
      <c r="H193" s="25" t="n"/>
      <c r="I193" s="25" t="n"/>
      <c r="J193" s="26">
        <f>IFERROR(IF(OR(A193="",E193=""),"",IF(E193="Revenue",I193-H193,H193-I193)),"")</f>
        <v/>
      </c>
      <c r="K193" s="27">
        <f>IFERROR(IF(OR(A193="",E193=""),"",J193/H193),0)</f>
        <v/>
      </c>
      <c r="L193" s="22">
        <f>IFERROR(IF(A193="","",IF(ABS(K193)&lt;='Operating Drivers'!$B$7,"Within Threshold",IF(J193&gt;=0,"Favorable","Unfavorable"))),"")</f>
        <v/>
      </c>
      <c r="M193" s="28" t="n"/>
      <c r="N193" s="28" t="n"/>
    </row>
    <row r="194">
      <c r="A194" s="38" t="n"/>
      <c r="B194" s="22">
        <f>IFERROR(IF(A194="","",YEAR(A194)),"")</f>
        <v/>
      </c>
      <c r="C194" s="22">
        <f>IFERROR(IF(A194="","",MONTH(A194)),"")</f>
        <v/>
      </c>
      <c r="D194" s="23" t="n"/>
      <c r="E194" s="23" t="n"/>
      <c r="F194" s="24" t="n"/>
      <c r="G194" s="23" t="n"/>
      <c r="H194" s="25" t="n"/>
      <c r="I194" s="25" t="n"/>
      <c r="J194" s="26">
        <f>IFERROR(IF(OR(A194="",E194=""),"",IF(E194="Revenue",I194-H194,H194-I194)),"")</f>
        <v/>
      </c>
      <c r="K194" s="27">
        <f>IFERROR(IF(OR(A194="",E194=""),"",J194/H194),0)</f>
        <v/>
      </c>
      <c r="L194" s="22">
        <f>IFERROR(IF(A194="","",IF(ABS(K194)&lt;='Operating Drivers'!$B$7,"Within Threshold",IF(J194&gt;=0,"Favorable","Unfavorable"))),"")</f>
        <v/>
      </c>
      <c r="M194" s="28" t="n"/>
      <c r="N194" s="28" t="n"/>
    </row>
    <row r="195">
      <c r="A195" s="38" t="n"/>
      <c r="B195" s="22">
        <f>IFERROR(IF(A195="","",YEAR(A195)),"")</f>
        <v/>
      </c>
      <c r="C195" s="22">
        <f>IFERROR(IF(A195="","",MONTH(A195)),"")</f>
        <v/>
      </c>
      <c r="D195" s="23" t="n"/>
      <c r="E195" s="23" t="n"/>
      <c r="F195" s="24" t="n"/>
      <c r="G195" s="23" t="n"/>
      <c r="H195" s="25" t="n"/>
      <c r="I195" s="25" t="n"/>
      <c r="J195" s="26">
        <f>IFERROR(IF(OR(A195="",E195=""),"",IF(E195="Revenue",I195-H195,H195-I195)),"")</f>
        <v/>
      </c>
      <c r="K195" s="27">
        <f>IFERROR(IF(OR(A195="",E195=""),"",J195/H195),0)</f>
        <v/>
      </c>
      <c r="L195" s="22">
        <f>IFERROR(IF(A195="","",IF(ABS(K195)&lt;='Operating Drivers'!$B$7,"Within Threshold",IF(J195&gt;=0,"Favorable","Unfavorable"))),"")</f>
        <v/>
      </c>
      <c r="M195" s="28" t="n"/>
      <c r="N195" s="28" t="n"/>
    </row>
    <row r="196">
      <c r="A196" s="38" t="n"/>
      <c r="B196" s="22">
        <f>IFERROR(IF(A196="","",YEAR(A196)),"")</f>
        <v/>
      </c>
      <c r="C196" s="22">
        <f>IFERROR(IF(A196="","",MONTH(A196)),"")</f>
        <v/>
      </c>
      <c r="D196" s="23" t="n"/>
      <c r="E196" s="23" t="n"/>
      <c r="F196" s="24" t="n"/>
      <c r="G196" s="23" t="n"/>
      <c r="H196" s="25" t="n"/>
      <c r="I196" s="25" t="n"/>
      <c r="J196" s="26">
        <f>IFERROR(IF(OR(A196="",E196=""),"",IF(E196="Revenue",I196-H196,H196-I196)),"")</f>
        <v/>
      </c>
      <c r="K196" s="27">
        <f>IFERROR(IF(OR(A196="",E196=""),"",J196/H196),0)</f>
        <v/>
      </c>
      <c r="L196" s="22">
        <f>IFERROR(IF(A196="","",IF(ABS(K196)&lt;='Operating Drivers'!$B$7,"Within Threshold",IF(J196&gt;=0,"Favorable","Unfavorable"))),"")</f>
        <v/>
      </c>
      <c r="M196" s="28" t="n"/>
      <c r="N196" s="28" t="n"/>
    </row>
    <row r="197">
      <c r="A197" s="38" t="n"/>
      <c r="B197" s="22">
        <f>IFERROR(IF(A197="","",YEAR(A197)),"")</f>
        <v/>
      </c>
      <c r="C197" s="22">
        <f>IFERROR(IF(A197="","",MONTH(A197)),"")</f>
        <v/>
      </c>
      <c r="D197" s="23" t="n"/>
      <c r="E197" s="23" t="n"/>
      <c r="F197" s="24" t="n"/>
      <c r="G197" s="23" t="n"/>
      <c r="H197" s="25" t="n"/>
      <c r="I197" s="25" t="n"/>
      <c r="J197" s="26">
        <f>IFERROR(IF(OR(A197="",E197=""),"",IF(E197="Revenue",I197-H197,H197-I197)),"")</f>
        <v/>
      </c>
      <c r="K197" s="27">
        <f>IFERROR(IF(OR(A197="",E197=""),"",J197/H197),0)</f>
        <v/>
      </c>
      <c r="L197" s="22">
        <f>IFERROR(IF(A197="","",IF(ABS(K197)&lt;='Operating Drivers'!$B$7,"Within Threshold",IF(J197&gt;=0,"Favorable","Unfavorable"))),"")</f>
        <v/>
      </c>
      <c r="M197" s="28" t="n"/>
      <c r="N197" s="28" t="n"/>
    </row>
    <row r="198">
      <c r="A198" s="38" t="n"/>
      <c r="B198" s="22">
        <f>IFERROR(IF(A198="","",YEAR(A198)),"")</f>
        <v/>
      </c>
      <c r="C198" s="22">
        <f>IFERROR(IF(A198="","",MONTH(A198)),"")</f>
        <v/>
      </c>
      <c r="D198" s="23" t="n"/>
      <c r="E198" s="23" t="n"/>
      <c r="F198" s="24" t="n"/>
      <c r="G198" s="23" t="n"/>
      <c r="H198" s="25" t="n"/>
      <c r="I198" s="25" t="n"/>
      <c r="J198" s="26">
        <f>IFERROR(IF(OR(A198="",E198=""),"",IF(E198="Revenue",I198-H198,H198-I198)),"")</f>
        <v/>
      </c>
      <c r="K198" s="27">
        <f>IFERROR(IF(OR(A198="",E198=""),"",J198/H198),0)</f>
        <v/>
      </c>
      <c r="L198" s="22">
        <f>IFERROR(IF(A198="","",IF(ABS(K198)&lt;='Operating Drivers'!$B$7,"Within Threshold",IF(J198&gt;=0,"Favorable","Unfavorable"))),"")</f>
        <v/>
      </c>
      <c r="M198" s="28" t="n"/>
      <c r="N198" s="28" t="n"/>
    </row>
    <row r="199">
      <c r="A199" s="38" t="n"/>
      <c r="B199" s="22">
        <f>IFERROR(IF(A199="","",YEAR(A199)),"")</f>
        <v/>
      </c>
      <c r="C199" s="22">
        <f>IFERROR(IF(A199="","",MONTH(A199)),"")</f>
        <v/>
      </c>
      <c r="D199" s="23" t="n"/>
      <c r="E199" s="23" t="n"/>
      <c r="F199" s="24" t="n"/>
      <c r="G199" s="23" t="n"/>
      <c r="H199" s="25" t="n"/>
      <c r="I199" s="25" t="n"/>
      <c r="J199" s="26">
        <f>IFERROR(IF(OR(A199="",E199=""),"",IF(E199="Revenue",I199-H199,H199-I199)),"")</f>
        <v/>
      </c>
      <c r="K199" s="27">
        <f>IFERROR(IF(OR(A199="",E199=""),"",J199/H199),0)</f>
        <v/>
      </c>
      <c r="L199" s="22">
        <f>IFERROR(IF(A199="","",IF(ABS(K199)&lt;='Operating Drivers'!$B$7,"Within Threshold",IF(J199&gt;=0,"Favorable","Unfavorable"))),"")</f>
        <v/>
      </c>
      <c r="M199" s="28" t="n"/>
      <c r="N199" s="28" t="n"/>
    </row>
    <row r="200">
      <c r="A200" s="38" t="n"/>
      <c r="B200" s="22">
        <f>IFERROR(IF(A200="","",YEAR(A200)),"")</f>
        <v/>
      </c>
      <c r="C200" s="22">
        <f>IFERROR(IF(A200="","",MONTH(A200)),"")</f>
        <v/>
      </c>
      <c r="D200" s="23" t="n"/>
      <c r="E200" s="23" t="n"/>
      <c r="F200" s="24" t="n"/>
      <c r="G200" s="23" t="n"/>
      <c r="H200" s="25" t="n"/>
      <c r="I200" s="25" t="n"/>
      <c r="J200" s="26">
        <f>IFERROR(IF(OR(A200="",E200=""),"",IF(E200="Revenue",I200-H200,H200-I200)),"")</f>
        <v/>
      </c>
      <c r="K200" s="27">
        <f>IFERROR(IF(OR(A200="",E200=""),"",J200/H200),0)</f>
        <v/>
      </c>
      <c r="L200" s="22">
        <f>IFERROR(IF(A200="","",IF(ABS(K200)&lt;='Operating Drivers'!$B$7,"Within Threshold",IF(J200&gt;=0,"Favorable","Unfavorable"))),"")</f>
        <v/>
      </c>
      <c r="M200" s="28" t="n"/>
      <c r="N200" s="28" t="n"/>
    </row>
    <row r="201">
      <c r="A201" s="38" t="n"/>
      <c r="B201" s="22">
        <f>IFERROR(IF(A201="","",YEAR(A201)),"")</f>
        <v/>
      </c>
      <c r="C201" s="22">
        <f>IFERROR(IF(A201="","",MONTH(A201)),"")</f>
        <v/>
      </c>
      <c r="D201" s="23" t="n"/>
      <c r="E201" s="23" t="n"/>
      <c r="F201" s="24" t="n"/>
      <c r="G201" s="23" t="n"/>
      <c r="H201" s="25" t="n"/>
      <c r="I201" s="25" t="n"/>
      <c r="J201" s="26">
        <f>IFERROR(IF(OR(A201="",E201=""),"",IF(E201="Revenue",I201-H201,H201-I201)),"")</f>
        <v/>
      </c>
      <c r="K201" s="27">
        <f>IFERROR(IF(OR(A201="",E201=""),"",J201/H201),0)</f>
        <v/>
      </c>
      <c r="L201" s="22">
        <f>IFERROR(IF(A201="","",IF(ABS(K201)&lt;='Operating Drivers'!$B$7,"Within Threshold",IF(J201&gt;=0,"Favorable","Unfavorable"))),"")</f>
        <v/>
      </c>
      <c r="M201" s="28" t="n"/>
      <c r="N201" s="28" t="n"/>
    </row>
    <row r="202">
      <c r="A202" s="38" t="n"/>
      <c r="B202" s="22">
        <f>IFERROR(IF(A202="","",YEAR(A202)),"")</f>
        <v/>
      </c>
      <c r="C202" s="22">
        <f>IFERROR(IF(A202="","",MONTH(A202)),"")</f>
        <v/>
      </c>
      <c r="D202" s="23" t="n"/>
      <c r="E202" s="23" t="n"/>
      <c r="F202" s="24" t="n"/>
      <c r="G202" s="23" t="n"/>
      <c r="H202" s="25" t="n"/>
      <c r="I202" s="25" t="n"/>
      <c r="J202" s="26">
        <f>IFERROR(IF(OR(A202="",E202=""),"",IF(E202="Revenue",I202-H202,H202-I202)),"")</f>
        <v/>
      </c>
      <c r="K202" s="27">
        <f>IFERROR(IF(OR(A202="",E202=""),"",J202/H202),0)</f>
        <v/>
      </c>
      <c r="L202" s="22">
        <f>IFERROR(IF(A202="","",IF(ABS(K202)&lt;='Operating Drivers'!$B$7,"Within Threshold",IF(J202&gt;=0,"Favorable","Unfavorable"))),"")</f>
        <v/>
      </c>
      <c r="M202" s="28" t="n"/>
      <c r="N202" s="28" t="n"/>
    </row>
    <row r="203">
      <c r="A203" s="38" t="n"/>
      <c r="B203" s="22">
        <f>IFERROR(IF(A203="","",YEAR(A203)),"")</f>
        <v/>
      </c>
      <c r="C203" s="22">
        <f>IFERROR(IF(A203="","",MONTH(A203)),"")</f>
        <v/>
      </c>
      <c r="D203" s="23" t="n"/>
      <c r="E203" s="23" t="n"/>
      <c r="F203" s="24" t="n"/>
      <c r="G203" s="23" t="n"/>
      <c r="H203" s="25" t="n"/>
      <c r="I203" s="25" t="n"/>
      <c r="J203" s="26">
        <f>IFERROR(IF(OR(A203="",E203=""),"",IF(E203="Revenue",I203-H203,H203-I203)),"")</f>
        <v/>
      </c>
      <c r="K203" s="27">
        <f>IFERROR(IF(OR(A203="",E203=""),"",J203/H203),0)</f>
        <v/>
      </c>
      <c r="L203" s="22">
        <f>IFERROR(IF(A203="","",IF(ABS(K203)&lt;='Operating Drivers'!$B$7,"Within Threshold",IF(J203&gt;=0,"Favorable","Unfavorable"))),"")</f>
        <v/>
      </c>
      <c r="M203" s="28" t="n"/>
      <c r="N203" s="28" t="n"/>
    </row>
    <row r="204">
      <c r="A204" s="38" t="n"/>
      <c r="B204" s="22">
        <f>IFERROR(IF(A204="","",YEAR(A204)),"")</f>
        <v/>
      </c>
      <c r="C204" s="22">
        <f>IFERROR(IF(A204="","",MONTH(A204)),"")</f>
        <v/>
      </c>
      <c r="D204" s="23" t="n"/>
      <c r="E204" s="23" t="n"/>
      <c r="F204" s="24" t="n"/>
      <c r="G204" s="23" t="n"/>
      <c r="H204" s="25" t="n"/>
      <c r="I204" s="25" t="n"/>
      <c r="J204" s="26">
        <f>IFERROR(IF(OR(A204="",E204=""),"",IF(E204="Revenue",I204-H204,H204-I204)),"")</f>
        <v/>
      </c>
      <c r="K204" s="27">
        <f>IFERROR(IF(OR(A204="",E204=""),"",J204/H204),0)</f>
        <v/>
      </c>
      <c r="L204" s="22">
        <f>IFERROR(IF(A204="","",IF(ABS(K204)&lt;='Operating Drivers'!$B$7,"Within Threshold",IF(J204&gt;=0,"Favorable","Unfavorable"))),"")</f>
        <v/>
      </c>
      <c r="M204" s="28" t="n"/>
      <c r="N204" s="28" t="n"/>
    </row>
    <row r="205">
      <c r="A205" s="38" t="n"/>
      <c r="B205" s="22">
        <f>IFERROR(IF(A205="","",YEAR(A205)),"")</f>
        <v/>
      </c>
      <c r="C205" s="22">
        <f>IFERROR(IF(A205="","",MONTH(A205)),"")</f>
        <v/>
      </c>
      <c r="D205" s="23" t="n"/>
      <c r="E205" s="23" t="n"/>
      <c r="F205" s="24" t="n"/>
      <c r="G205" s="23" t="n"/>
      <c r="H205" s="25" t="n"/>
      <c r="I205" s="25" t="n"/>
      <c r="J205" s="26">
        <f>IFERROR(IF(OR(A205="",E205=""),"",IF(E205="Revenue",I205-H205,H205-I205)),"")</f>
        <v/>
      </c>
      <c r="K205" s="27">
        <f>IFERROR(IF(OR(A205="",E205=""),"",J205/H205),0)</f>
        <v/>
      </c>
      <c r="L205" s="22">
        <f>IFERROR(IF(A205="","",IF(ABS(K205)&lt;='Operating Drivers'!$B$7,"Within Threshold",IF(J205&gt;=0,"Favorable","Unfavorable"))),"")</f>
        <v/>
      </c>
      <c r="M205" s="28" t="n"/>
      <c r="N205" s="28" t="n"/>
    </row>
    <row r="206">
      <c r="A206" s="38" t="n"/>
      <c r="B206" s="22">
        <f>IFERROR(IF(A206="","",YEAR(A206)),"")</f>
        <v/>
      </c>
      <c r="C206" s="22">
        <f>IFERROR(IF(A206="","",MONTH(A206)),"")</f>
        <v/>
      </c>
      <c r="D206" s="23" t="n"/>
      <c r="E206" s="23" t="n"/>
      <c r="F206" s="24" t="n"/>
      <c r="G206" s="23" t="n"/>
      <c r="H206" s="25" t="n"/>
      <c r="I206" s="25" t="n"/>
      <c r="J206" s="26">
        <f>IFERROR(IF(OR(A206="",E206=""),"",IF(E206="Revenue",I206-H206,H206-I206)),"")</f>
        <v/>
      </c>
      <c r="K206" s="27">
        <f>IFERROR(IF(OR(A206="",E206=""),"",J206/H206),0)</f>
        <v/>
      </c>
      <c r="L206" s="22">
        <f>IFERROR(IF(A206="","",IF(ABS(K206)&lt;='Operating Drivers'!$B$7,"Within Threshold",IF(J206&gt;=0,"Favorable","Unfavorable"))),"")</f>
        <v/>
      </c>
      <c r="M206" s="28" t="n"/>
      <c r="N206" s="28" t="n"/>
    </row>
    <row r="207">
      <c r="A207" s="38" t="n"/>
      <c r="B207" s="22">
        <f>IFERROR(IF(A207="","",YEAR(A207)),"")</f>
        <v/>
      </c>
      <c r="C207" s="22">
        <f>IFERROR(IF(A207="","",MONTH(A207)),"")</f>
        <v/>
      </c>
      <c r="D207" s="23" t="n"/>
      <c r="E207" s="23" t="n"/>
      <c r="F207" s="24" t="n"/>
      <c r="G207" s="23" t="n"/>
      <c r="H207" s="25" t="n"/>
      <c r="I207" s="25" t="n"/>
      <c r="J207" s="26">
        <f>IFERROR(IF(OR(A207="",E207=""),"",IF(E207="Revenue",I207-H207,H207-I207)),"")</f>
        <v/>
      </c>
      <c r="K207" s="27">
        <f>IFERROR(IF(OR(A207="",E207=""),"",J207/H207),0)</f>
        <v/>
      </c>
      <c r="L207" s="22">
        <f>IFERROR(IF(A207="","",IF(ABS(K207)&lt;='Operating Drivers'!$B$7,"Within Threshold",IF(J207&gt;=0,"Favorable","Unfavorable"))),"")</f>
        <v/>
      </c>
      <c r="M207" s="28" t="n"/>
      <c r="N207" s="28" t="n"/>
    </row>
    <row r="208">
      <c r="A208" s="38" t="n"/>
      <c r="B208" s="22">
        <f>IFERROR(IF(A208="","",YEAR(A208)),"")</f>
        <v/>
      </c>
      <c r="C208" s="22">
        <f>IFERROR(IF(A208="","",MONTH(A208)),"")</f>
        <v/>
      </c>
      <c r="D208" s="23" t="n"/>
      <c r="E208" s="23" t="n"/>
      <c r="F208" s="24" t="n"/>
      <c r="G208" s="23" t="n"/>
      <c r="H208" s="25" t="n"/>
      <c r="I208" s="25" t="n"/>
      <c r="J208" s="26">
        <f>IFERROR(IF(OR(A208="",E208=""),"",IF(E208="Revenue",I208-H208,H208-I208)),"")</f>
        <v/>
      </c>
      <c r="K208" s="27">
        <f>IFERROR(IF(OR(A208="",E208=""),"",J208/H208),0)</f>
        <v/>
      </c>
      <c r="L208" s="22">
        <f>IFERROR(IF(A208="","",IF(ABS(K208)&lt;='Operating Drivers'!$B$7,"Within Threshold",IF(J208&gt;=0,"Favorable","Unfavorable"))),"")</f>
        <v/>
      </c>
      <c r="M208" s="28" t="n"/>
      <c r="N208" s="28" t="n"/>
    </row>
    <row r="209">
      <c r="A209" s="38" t="n"/>
      <c r="B209" s="22">
        <f>IFERROR(IF(A209="","",YEAR(A209)),"")</f>
        <v/>
      </c>
      <c r="C209" s="22">
        <f>IFERROR(IF(A209="","",MONTH(A209)),"")</f>
        <v/>
      </c>
      <c r="D209" s="23" t="n"/>
      <c r="E209" s="23" t="n"/>
      <c r="F209" s="24" t="n"/>
      <c r="G209" s="23" t="n"/>
      <c r="H209" s="25" t="n"/>
      <c r="I209" s="25" t="n"/>
      <c r="J209" s="26">
        <f>IFERROR(IF(OR(A209="",E209=""),"",IF(E209="Revenue",I209-H209,H209-I209)),"")</f>
        <v/>
      </c>
      <c r="K209" s="27">
        <f>IFERROR(IF(OR(A209="",E209=""),"",J209/H209),0)</f>
        <v/>
      </c>
      <c r="L209" s="22">
        <f>IFERROR(IF(A209="","",IF(ABS(K209)&lt;='Operating Drivers'!$B$7,"Within Threshold",IF(J209&gt;=0,"Favorable","Unfavorable"))),"")</f>
        <v/>
      </c>
      <c r="M209" s="28" t="n"/>
      <c r="N209" s="28" t="n"/>
    </row>
    <row r="210">
      <c r="A210" s="38" t="n"/>
      <c r="B210" s="22">
        <f>IFERROR(IF(A210="","",YEAR(A210)),"")</f>
        <v/>
      </c>
      <c r="C210" s="22">
        <f>IFERROR(IF(A210="","",MONTH(A210)),"")</f>
        <v/>
      </c>
      <c r="D210" s="23" t="n"/>
      <c r="E210" s="23" t="n"/>
      <c r="F210" s="24" t="n"/>
      <c r="G210" s="23" t="n"/>
      <c r="H210" s="25" t="n"/>
      <c r="I210" s="25" t="n"/>
      <c r="J210" s="26">
        <f>IFERROR(IF(OR(A210="",E210=""),"",IF(E210="Revenue",I210-H210,H210-I210)),"")</f>
        <v/>
      </c>
      <c r="K210" s="27">
        <f>IFERROR(IF(OR(A210="",E210=""),"",J210/H210),0)</f>
        <v/>
      </c>
      <c r="L210" s="22">
        <f>IFERROR(IF(A210="","",IF(ABS(K210)&lt;='Operating Drivers'!$B$7,"Within Threshold",IF(J210&gt;=0,"Favorable","Unfavorable"))),"")</f>
        <v/>
      </c>
      <c r="M210" s="28" t="n"/>
      <c r="N210" s="28" t="n"/>
    </row>
    <row r="211">
      <c r="A211" s="38" t="n"/>
      <c r="B211" s="22">
        <f>IFERROR(IF(A211="","",YEAR(A211)),"")</f>
        <v/>
      </c>
      <c r="C211" s="22">
        <f>IFERROR(IF(A211="","",MONTH(A211)),"")</f>
        <v/>
      </c>
      <c r="D211" s="23" t="n"/>
      <c r="E211" s="23" t="n"/>
      <c r="F211" s="24" t="n"/>
      <c r="G211" s="23" t="n"/>
      <c r="H211" s="25" t="n"/>
      <c r="I211" s="25" t="n"/>
      <c r="J211" s="26">
        <f>IFERROR(IF(OR(A211="",E211=""),"",IF(E211="Revenue",I211-H211,H211-I211)),"")</f>
        <v/>
      </c>
      <c r="K211" s="27">
        <f>IFERROR(IF(OR(A211="",E211=""),"",J211/H211),0)</f>
        <v/>
      </c>
      <c r="L211" s="22">
        <f>IFERROR(IF(A211="","",IF(ABS(K211)&lt;='Operating Drivers'!$B$7,"Within Threshold",IF(J211&gt;=0,"Favorable","Unfavorable"))),"")</f>
        <v/>
      </c>
      <c r="M211" s="28" t="n"/>
      <c r="N211" s="28" t="n"/>
    </row>
    <row r="212">
      <c r="A212" s="38" t="n"/>
      <c r="B212" s="22">
        <f>IFERROR(IF(A212="","",YEAR(A212)),"")</f>
        <v/>
      </c>
      <c r="C212" s="22">
        <f>IFERROR(IF(A212="","",MONTH(A212)),"")</f>
        <v/>
      </c>
      <c r="D212" s="23" t="n"/>
      <c r="E212" s="23" t="n"/>
      <c r="F212" s="24" t="n"/>
      <c r="G212" s="23" t="n"/>
      <c r="H212" s="25" t="n"/>
      <c r="I212" s="25" t="n"/>
      <c r="J212" s="26">
        <f>IFERROR(IF(OR(A212="",E212=""),"",IF(E212="Revenue",I212-H212,H212-I212)),"")</f>
        <v/>
      </c>
      <c r="K212" s="27">
        <f>IFERROR(IF(OR(A212="",E212=""),"",J212/H212),0)</f>
        <v/>
      </c>
      <c r="L212" s="22">
        <f>IFERROR(IF(A212="","",IF(ABS(K212)&lt;='Operating Drivers'!$B$7,"Within Threshold",IF(J212&gt;=0,"Favorable","Unfavorable"))),"")</f>
        <v/>
      </c>
      <c r="M212" s="28" t="n"/>
      <c r="N212" s="28" t="n"/>
    </row>
    <row r="213">
      <c r="A213" s="38" t="n"/>
      <c r="B213" s="22">
        <f>IFERROR(IF(A213="","",YEAR(A213)),"")</f>
        <v/>
      </c>
      <c r="C213" s="22">
        <f>IFERROR(IF(A213="","",MONTH(A213)),"")</f>
        <v/>
      </c>
      <c r="D213" s="23" t="n"/>
      <c r="E213" s="23" t="n"/>
      <c r="F213" s="24" t="n"/>
      <c r="G213" s="23" t="n"/>
      <c r="H213" s="25" t="n"/>
      <c r="I213" s="25" t="n"/>
      <c r="J213" s="26">
        <f>IFERROR(IF(OR(A213="",E213=""),"",IF(E213="Revenue",I213-H213,H213-I213)),"")</f>
        <v/>
      </c>
      <c r="K213" s="27">
        <f>IFERROR(IF(OR(A213="",E213=""),"",J213/H213),0)</f>
        <v/>
      </c>
      <c r="L213" s="22">
        <f>IFERROR(IF(A213="","",IF(ABS(K213)&lt;='Operating Drivers'!$B$7,"Within Threshold",IF(J213&gt;=0,"Favorable","Unfavorable"))),"")</f>
        <v/>
      </c>
      <c r="M213" s="28" t="n"/>
      <c r="N213" s="28" t="n"/>
    </row>
    <row r="214">
      <c r="A214" s="38" t="n"/>
      <c r="B214" s="22">
        <f>IFERROR(IF(A214="","",YEAR(A214)),"")</f>
        <v/>
      </c>
      <c r="C214" s="22">
        <f>IFERROR(IF(A214="","",MONTH(A214)),"")</f>
        <v/>
      </c>
      <c r="D214" s="23" t="n"/>
      <c r="E214" s="23" t="n"/>
      <c r="F214" s="24" t="n"/>
      <c r="G214" s="23" t="n"/>
      <c r="H214" s="25" t="n"/>
      <c r="I214" s="25" t="n"/>
      <c r="J214" s="26">
        <f>IFERROR(IF(OR(A214="",E214=""),"",IF(E214="Revenue",I214-H214,H214-I214)),"")</f>
        <v/>
      </c>
      <c r="K214" s="27">
        <f>IFERROR(IF(OR(A214="",E214=""),"",J214/H214),0)</f>
        <v/>
      </c>
      <c r="L214" s="22">
        <f>IFERROR(IF(A214="","",IF(ABS(K214)&lt;='Operating Drivers'!$B$7,"Within Threshold",IF(J214&gt;=0,"Favorable","Unfavorable"))),"")</f>
        <v/>
      </c>
      <c r="M214" s="28" t="n"/>
      <c r="N214" s="28" t="n"/>
    </row>
    <row r="215">
      <c r="A215" s="38" t="n"/>
      <c r="B215" s="22">
        <f>IFERROR(IF(A215="","",YEAR(A215)),"")</f>
        <v/>
      </c>
      <c r="C215" s="22">
        <f>IFERROR(IF(A215="","",MONTH(A215)),"")</f>
        <v/>
      </c>
      <c r="D215" s="23" t="n"/>
      <c r="E215" s="23" t="n"/>
      <c r="F215" s="24" t="n"/>
      <c r="G215" s="23" t="n"/>
      <c r="H215" s="25" t="n"/>
      <c r="I215" s="25" t="n"/>
      <c r="J215" s="26">
        <f>IFERROR(IF(OR(A215="",E215=""),"",IF(E215="Revenue",I215-H215,H215-I215)),"")</f>
        <v/>
      </c>
      <c r="K215" s="27">
        <f>IFERROR(IF(OR(A215="",E215=""),"",J215/H215),0)</f>
        <v/>
      </c>
      <c r="L215" s="22">
        <f>IFERROR(IF(A215="","",IF(ABS(K215)&lt;='Operating Drivers'!$B$7,"Within Threshold",IF(J215&gt;=0,"Favorable","Unfavorable"))),"")</f>
        <v/>
      </c>
      <c r="M215" s="28" t="n"/>
      <c r="N215" s="28" t="n"/>
    </row>
    <row r="216">
      <c r="A216" s="38" t="n"/>
      <c r="B216" s="22">
        <f>IFERROR(IF(A216="","",YEAR(A216)),"")</f>
        <v/>
      </c>
      <c r="C216" s="22">
        <f>IFERROR(IF(A216="","",MONTH(A216)),"")</f>
        <v/>
      </c>
      <c r="D216" s="23" t="n"/>
      <c r="E216" s="23" t="n"/>
      <c r="F216" s="24" t="n"/>
      <c r="G216" s="23" t="n"/>
      <c r="H216" s="25" t="n"/>
      <c r="I216" s="25" t="n"/>
      <c r="J216" s="26">
        <f>IFERROR(IF(OR(A216="",E216=""),"",IF(E216="Revenue",I216-H216,H216-I216)),"")</f>
        <v/>
      </c>
      <c r="K216" s="27">
        <f>IFERROR(IF(OR(A216="",E216=""),"",J216/H216),0)</f>
        <v/>
      </c>
      <c r="L216" s="22">
        <f>IFERROR(IF(A216="","",IF(ABS(K216)&lt;='Operating Drivers'!$B$7,"Within Threshold",IF(J216&gt;=0,"Favorable","Unfavorable"))),"")</f>
        <v/>
      </c>
      <c r="M216" s="28" t="n"/>
      <c r="N216" s="28" t="n"/>
    </row>
    <row r="217">
      <c r="A217" s="38" t="n"/>
      <c r="B217" s="22">
        <f>IFERROR(IF(A217="","",YEAR(A217)),"")</f>
        <v/>
      </c>
      <c r="C217" s="22">
        <f>IFERROR(IF(A217="","",MONTH(A217)),"")</f>
        <v/>
      </c>
      <c r="D217" s="23" t="n"/>
      <c r="E217" s="23" t="n"/>
      <c r="F217" s="24" t="n"/>
      <c r="G217" s="23" t="n"/>
      <c r="H217" s="25" t="n"/>
      <c r="I217" s="25" t="n"/>
      <c r="J217" s="26">
        <f>IFERROR(IF(OR(A217="",E217=""),"",IF(E217="Revenue",I217-H217,H217-I217)),"")</f>
        <v/>
      </c>
      <c r="K217" s="27">
        <f>IFERROR(IF(OR(A217="",E217=""),"",J217/H217),0)</f>
        <v/>
      </c>
      <c r="L217" s="22">
        <f>IFERROR(IF(A217="","",IF(ABS(K217)&lt;='Operating Drivers'!$B$7,"Within Threshold",IF(J217&gt;=0,"Favorable","Unfavorable"))),"")</f>
        <v/>
      </c>
      <c r="M217" s="28" t="n"/>
      <c r="N217" s="28" t="n"/>
    </row>
    <row r="218">
      <c r="A218" s="38" t="n"/>
      <c r="B218" s="22">
        <f>IFERROR(IF(A218="","",YEAR(A218)),"")</f>
        <v/>
      </c>
      <c r="C218" s="22">
        <f>IFERROR(IF(A218="","",MONTH(A218)),"")</f>
        <v/>
      </c>
      <c r="D218" s="23" t="n"/>
      <c r="E218" s="23" t="n"/>
      <c r="F218" s="24" t="n"/>
      <c r="G218" s="23" t="n"/>
      <c r="H218" s="25" t="n"/>
      <c r="I218" s="25" t="n"/>
      <c r="J218" s="26">
        <f>IFERROR(IF(OR(A218="",E218=""),"",IF(E218="Revenue",I218-H218,H218-I218)),"")</f>
        <v/>
      </c>
      <c r="K218" s="27">
        <f>IFERROR(IF(OR(A218="",E218=""),"",J218/H218),0)</f>
        <v/>
      </c>
      <c r="L218" s="22">
        <f>IFERROR(IF(A218="","",IF(ABS(K218)&lt;='Operating Drivers'!$B$7,"Within Threshold",IF(J218&gt;=0,"Favorable","Unfavorable"))),"")</f>
        <v/>
      </c>
      <c r="M218" s="28" t="n"/>
      <c r="N218" s="28" t="n"/>
    </row>
    <row r="219">
      <c r="A219" s="38" t="n"/>
      <c r="B219" s="22">
        <f>IFERROR(IF(A219="","",YEAR(A219)),"")</f>
        <v/>
      </c>
      <c r="C219" s="22">
        <f>IFERROR(IF(A219="","",MONTH(A219)),"")</f>
        <v/>
      </c>
      <c r="D219" s="23" t="n"/>
      <c r="E219" s="23" t="n"/>
      <c r="F219" s="24" t="n"/>
      <c r="G219" s="23" t="n"/>
      <c r="H219" s="25" t="n"/>
      <c r="I219" s="25" t="n"/>
      <c r="J219" s="26">
        <f>IFERROR(IF(OR(A219="",E219=""),"",IF(E219="Revenue",I219-H219,H219-I219)),"")</f>
        <v/>
      </c>
      <c r="K219" s="27">
        <f>IFERROR(IF(OR(A219="",E219=""),"",J219/H219),0)</f>
        <v/>
      </c>
      <c r="L219" s="22">
        <f>IFERROR(IF(A219="","",IF(ABS(K219)&lt;='Operating Drivers'!$B$7,"Within Threshold",IF(J219&gt;=0,"Favorable","Unfavorable"))),"")</f>
        <v/>
      </c>
      <c r="M219" s="28" t="n"/>
      <c r="N219" s="28" t="n"/>
    </row>
    <row r="220">
      <c r="A220" s="38" t="n"/>
      <c r="B220" s="22">
        <f>IFERROR(IF(A220="","",YEAR(A220)),"")</f>
        <v/>
      </c>
      <c r="C220" s="22">
        <f>IFERROR(IF(A220="","",MONTH(A220)),"")</f>
        <v/>
      </c>
      <c r="D220" s="23" t="n"/>
      <c r="E220" s="23" t="n"/>
      <c r="F220" s="24" t="n"/>
      <c r="G220" s="23" t="n"/>
      <c r="H220" s="25" t="n"/>
      <c r="I220" s="25" t="n"/>
      <c r="J220" s="26">
        <f>IFERROR(IF(OR(A220="",E220=""),"",IF(E220="Revenue",I220-H220,H220-I220)),"")</f>
        <v/>
      </c>
      <c r="K220" s="27">
        <f>IFERROR(IF(OR(A220="",E220=""),"",J220/H220),0)</f>
        <v/>
      </c>
      <c r="L220" s="22">
        <f>IFERROR(IF(A220="","",IF(ABS(K220)&lt;='Operating Drivers'!$B$7,"Within Threshold",IF(J220&gt;=0,"Favorable","Unfavorable"))),"")</f>
        <v/>
      </c>
      <c r="M220" s="28" t="n"/>
      <c r="N220" s="28" t="n"/>
    </row>
    <row r="221">
      <c r="A221" s="38" t="n"/>
      <c r="B221" s="22">
        <f>IFERROR(IF(A221="","",YEAR(A221)),"")</f>
        <v/>
      </c>
      <c r="C221" s="22">
        <f>IFERROR(IF(A221="","",MONTH(A221)),"")</f>
        <v/>
      </c>
      <c r="D221" s="23" t="n"/>
      <c r="E221" s="23" t="n"/>
      <c r="F221" s="24" t="n"/>
      <c r="G221" s="23" t="n"/>
      <c r="H221" s="25" t="n"/>
      <c r="I221" s="25" t="n"/>
      <c r="J221" s="26">
        <f>IFERROR(IF(OR(A221="",E221=""),"",IF(E221="Revenue",I221-H221,H221-I221)),"")</f>
        <v/>
      </c>
      <c r="K221" s="27">
        <f>IFERROR(IF(OR(A221="",E221=""),"",J221/H221),0)</f>
        <v/>
      </c>
      <c r="L221" s="22">
        <f>IFERROR(IF(A221="","",IF(ABS(K221)&lt;='Operating Drivers'!$B$7,"Within Threshold",IF(J221&gt;=0,"Favorable","Unfavorable"))),"")</f>
        <v/>
      </c>
      <c r="M221" s="28" t="n"/>
      <c r="N221" s="28" t="n"/>
    </row>
    <row r="222">
      <c r="A222" s="38" t="n"/>
      <c r="B222" s="22">
        <f>IFERROR(IF(A222="","",YEAR(A222)),"")</f>
        <v/>
      </c>
      <c r="C222" s="22">
        <f>IFERROR(IF(A222="","",MONTH(A222)),"")</f>
        <v/>
      </c>
      <c r="D222" s="23" t="n"/>
      <c r="E222" s="23" t="n"/>
      <c r="F222" s="24" t="n"/>
      <c r="G222" s="23" t="n"/>
      <c r="H222" s="25" t="n"/>
      <c r="I222" s="25" t="n"/>
      <c r="J222" s="26">
        <f>IFERROR(IF(OR(A222="",E222=""),"",IF(E222="Revenue",I222-H222,H222-I222)),"")</f>
        <v/>
      </c>
      <c r="K222" s="27">
        <f>IFERROR(IF(OR(A222="",E222=""),"",J222/H222),0)</f>
        <v/>
      </c>
      <c r="L222" s="22">
        <f>IFERROR(IF(A222="","",IF(ABS(K222)&lt;='Operating Drivers'!$B$7,"Within Threshold",IF(J222&gt;=0,"Favorable","Unfavorable"))),"")</f>
        <v/>
      </c>
      <c r="M222" s="28" t="n"/>
      <c r="N222" s="28" t="n"/>
    </row>
    <row r="223">
      <c r="A223" s="38" t="n"/>
      <c r="B223" s="22">
        <f>IFERROR(IF(A223="","",YEAR(A223)),"")</f>
        <v/>
      </c>
      <c r="C223" s="22">
        <f>IFERROR(IF(A223="","",MONTH(A223)),"")</f>
        <v/>
      </c>
      <c r="D223" s="23" t="n"/>
      <c r="E223" s="23" t="n"/>
      <c r="F223" s="24" t="n"/>
      <c r="G223" s="23" t="n"/>
      <c r="H223" s="25" t="n"/>
      <c r="I223" s="25" t="n"/>
      <c r="J223" s="26">
        <f>IFERROR(IF(OR(A223="",E223=""),"",IF(E223="Revenue",I223-H223,H223-I223)),"")</f>
        <v/>
      </c>
      <c r="K223" s="27">
        <f>IFERROR(IF(OR(A223="",E223=""),"",J223/H223),0)</f>
        <v/>
      </c>
      <c r="L223" s="22">
        <f>IFERROR(IF(A223="","",IF(ABS(K223)&lt;='Operating Drivers'!$B$7,"Within Threshold",IF(J223&gt;=0,"Favorable","Unfavorable"))),"")</f>
        <v/>
      </c>
      <c r="M223" s="28" t="n"/>
      <c r="N223" s="28" t="n"/>
    </row>
    <row r="224">
      <c r="A224" s="38" t="n"/>
      <c r="B224" s="22">
        <f>IFERROR(IF(A224="","",YEAR(A224)),"")</f>
        <v/>
      </c>
      <c r="C224" s="22">
        <f>IFERROR(IF(A224="","",MONTH(A224)),"")</f>
        <v/>
      </c>
      <c r="D224" s="23" t="n"/>
      <c r="E224" s="23" t="n"/>
      <c r="F224" s="24" t="n"/>
      <c r="G224" s="23" t="n"/>
      <c r="H224" s="25" t="n"/>
      <c r="I224" s="25" t="n"/>
      <c r="J224" s="26">
        <f>IFERROR(IF(OR(A224="",E224=""),"",IF(E224="Revenue",I224-H224,H224-I224)),"")</f>
        <v/>
      </c>
      <c r="K224" s="27">
        <f>IFERROR(IF(OR(A224="",E224=""),"",J224/H224),0)</f>
        <v/>
      </c>
      <c r="L224" s="22">
        <f>IFERROR(IF(A224="","",IF(ABS(K224)&lt;='Operating Drivers'!$B$7,"Within Threshold",IF(J224&gt;=0,"Favorable","Unfavorable"))),"")</f>
        <v/>
      </c>
      <c r="M224" s="28" t="n"/>
      <c r="N224" s="28" t="n"/>
    </row>
    <row r="225">
      <c r="A225" s="38" t="n"/>
      <c r="B225" s="22">
        <f>IFERROR(IF(A225="","",YEAR(A225)),"")</f>
        <v/>
      </c>
      <c r="C225" s="22">
        <f>IFERROR(IF(A225="","",MONTH(A225)),"")</f>
        <v/>
      </c>
      <c r="D225" s="23" t="n"/>
      <c r="E225" s="23" t="n"/>
      <c r="F225" s="24" t="n"/>
      <c r="G225" s="23" t="n"/>
      <c r="H225" s="25" t="n"/>
      <c r="I225" s="25" t="n"/>
      <c r="J225" s="26">
        <f>IFERROR(IF(OR(A225="",E225=""),"",IF(E225="Revenue",I225-H225,H225-I225)),"")</f>
        <v/>
      </c>
      <c r="K225" s="27">
        <f>IFERROR(IF(OR(A225="",E225=""),"",J225/H225),0)</f>
        <v/>
      </c>
      <c r="L225" s="22">
        <f>IFERROR(IF(A225="","",IF(ABS(K225)&lt;='Operating Drivers'!$B$7,"Within Threshold",IF(J225&gt;=0,"Favorable","Unfavorable"))),"")</f>
        <v/>
      </c>
      <c r="M225" s="28" t="n"/>
      <c r="N225" s="28" t="n"/>
    </row>
    <row r="226">
      <c r="A226" s="38" t="n"/>
      <c r="B226" s="22">
        <f>IFERROR(IF(A226="","",YEAR(A226)),"")</f>
        <v/>
      </c>
      <c r="C226" s="22">
        <f>IFERROR(IF(A226="","",MONTH(A226)),"")</f>
        <v/>
      </c>
      <c r="D226" s="23" t="n"/>
      <c r="E226" s="23" t="n"/>
      <c r="F226" s="24" t="n"/>
      <c r="G226" s="23" t="n"/>
      <c r="H226" s="25" t="n"/>
      <c r="I226" s="25" t="n"/>
      <c r="J226" s="26">
        <f>IFERROR(IF(OR(A226="",E226=""),"",IF(E226="Revenue",I226-H226,H226-I226)),"")</f>
        <v/>
      </c>
      <c r="K226" s="27">
        <f>IFERROR(IF(OR(A226="",E226=""),"",J226/H226),0)</f>
        <v/>
      </c>
      <c r="L226" s="22">
        <f>IFERROR(IF(A226="","",IF(ABS(K226)&lt;='Operating Drivers'!$B$7,"Within Threshold",IF(J226&gt;=0,"Favorable","Unfavorable"))),"")</f>
        <v/>
      </c>
      <c r="M226" s="28" t="n"/>
      <c r="N226" s="28" t="n"/>
    </row>
    <row r="227">
      <c r="A227" s="38" t="n"/>
      <c r="B227" s="22">
        <f>IFERROR(IF(A227="","",YEAR(A227)),"")</f>
        <v/>
      </c>
      <c r="C227" s="22">
        <f>IFERROR(IF(A227="","",MONTH(A227)),"")</f>
        <v/>
      </c>
      <c r="D227" s="23" t="n"/>
      <c r="E227" s="23" t="n"/>
      <c r="F227" s="24" t="n"/>
      <c r="G227" s="23" t="n"/>
      <c r="H227" s="25" t="n"/>
      <c r="I227" s="25" t="n"/>
      <c r="J227" s="26">
        <f>IFERROR(IF(OR(A227="",E227=""),"",IF(E227="Revenue",I227-H227,H227-I227)),"")</f>
        <v/>
      </c>
      <c r="K227" s="27">
        <f>IFERROR(IF(OR(A227="",E227=""),"",J227/H227),0)</f>
        <v/>
      </c>
      <c r="L227" s="22">
        <f>IFERROR(IF(A227="","",IF(ABS(K227)&lt;='Operating Drivers'!$B$7,"Within Threshold",IF(J227&gt;=0,"Favorable","Unfavorable"))),"")</f>
        <v/>
      </c>
      <c r="M227" s="28" t="n"/>
      <c r="N227" s="28" t="n"/>
    </row>
    <row r="228">
      <c r="A228" s="38" t="n"/>
      <c r="B228" s="22">
        <f>IFERROR(IF(A228="","",YEAR(A228)),"")</f>
        <v/>
      </c>
      <c r="C228" s="22">
        <f>IFERROR(IF(A228="","",MONTH(A228)),"")</f>
        <v/>
      </c>
      <c r="D228" s="23" t="n"/>
      <c r="E228" s="23" t="n"/>
      <c r="F228" s="24" t="n"/>
      <c r="G228" s="23" t="n"/>
      <c r="H228" s="25" t="n"/>
      <c r="I228" s="25" t="n"/>
      <c r="J228" s="26">
        <f>IFERROR(IF(OR(A228="",E228=""),"",IF(E228="Revenue",I228-H228,H228-I228)),"")</f>
        <v/>
      </c>
      <c r="K228" s="27">
        <f>IFERROR(IF(OR(A228="",E228=""),"",J228/H228),0)</f>
        <v/>
      </c>
      <c r="L228" s="22">
        <f>IFERROR(IF(A228="","",IF(ABS(K228)&lt;='Operating Drivers'!$B$7,"Within Threshold",IF(J228&gt;=0,"Favorable","Unfavorable"))),"")</f>
        <v/>
      </c>
      <c r="M228" s="28" t="n"/>
      <c r="N228" s="28" t="n"/>
    </row>
    <row r="229">
      <c r="A229" s="38" t="n"/>
      <c r="B229" s="22">
        <f>IFERROR(IF(A229="","",YEAR(A229)),"")</f>
        <v/>
      </c>
      <c r="C229" s="22">
        <f>IFERROR(IF(A229="","",MONTH(A229)),"")</f>
        <v/>
      </c>
      <c r="D229" s="23" t="n"/>
      <c r="E229" s="23" t="n"/>
      <c r="F229" s="24" t="n"/>
      <c r="G229" s="23" t="n"/>
      <c r="H229" s="25" t="n"/>
      <c r="I229" s="25" t="n"/>
      <c r="J229" s="26">
        <f>IFERROR(IF(OR(A229="",E229=""),"",IF(E229="Revenue",I229-H229,H229-I229)),"")</f>
        <v/>
      </c>
      <c r="K229" s="27">
        <f>IFERROR(IF(OR(A229="",E229=""),"",J229/H229),0)</f>
        <v/>
      </c>
      <c r="L229" s="22">
        <f>IFERROR(IF(A229="","",IF(ABS(K229)&lt;='Operating Drivers'!$B$7,"Within Threshold",IF(J229&gt;=0,"Favorable","Unfavorable"))),"")</f>
        <v/>
      </c>
      <c r="M229" s="28" t="n"/>
      <c r="N229" s="28" t="n"/>
    </row>
    <row r="230">
      <c r="A230" s="38" t="n"/>
      <c r="B230" s="22">
        <f>IFERROR(IF(A230="","",YEAR(A230)),"")</f>
        <v/>
      </c>
      <c r="C230" s="22">
        <f>IFERROR(IF(A230="","",MONTH(A230)),"")</f>
        <v/>
      </c>
      <c r="D230" s="23" t="n"/>
      <c r="E230" s="23" t="n"/>
      <c r="F230" s="24" t="n"/>
      <c r="G230" s="23" t="n"/>
      <c r="H230" s="25" t="n"/>
      <c r="I230" s="25" t="n"/>
      <c r="J230" s="26">
        <f>IFERROR(IF(OR(A230="",E230=""),"",IF(E230="Revenue",I230-H230,H230-I230)),"")</f>
        <v/>
      </c>
      <c r="K230" s="27">
        <f>IFERROR(IF(OR(A230="",E230=""),"",J230/H230),0)</f>
        <v/>
      </c>
      <c r="L230" s="22">
        <f>IFERROR(IF(A230="","",IF(ABS(K230)&lt;='Operating Drivers'!$B$7,"Within Threshold",IF(J230&gt;=0,"Favorable","Unfavorable"))),"")</f>
        <v/>
      </c>
      <c r="M230" s="28" t="n"/>
      <c r="N230" s="28" t="n"/>
    </row>
    <row r="231">
      <c r="A231" s="38" t="n"/>
      <c r="B231" s="22">
        <f>IFERROR(IF(A231="","",YEAR(A231)),"")</f>
        <v/>
      </c>
      <c r="C231" s="22">
        <f>IFERROR(IF(A231="","",MONTH(A231)),"")</f>
        <v/>
      </c>
      <c r="D231" s="23" t="n"/>
      <c r="E231" s="23" t="n"/>
      <c r="F231" s="24" t="n"/>
      <c r="G231" s="23" t="n"/>
      <c r="H231" s="25" t="n"/>
      <c r="I231" s="25" t="n"/>
      <c r="J231" s="26">
        <f>IFERROR(IF(OR(A231="",E231=""),"",IF(E231="Revenue",I231-H231,H231-I231)),"")</f>
        <v/>
      </c>
      <c r="K231" s="27">
        <f>IFERROR(IF(OR(A231="",E231=""),"",J231/H231),0)</f>
        <v/>
      </c>
      <c r="L231" s="22">
        <f>IFERROR(IF(A231="","",IF(ABS(K231)&lt;='Operating Drivers'!$B$7,"Within Threshold",IF(J231&gt;=0,"Favorable","Unfavorable"))),"")</f>
        <v/>
      </c>
      <c r="M231" s="28" t="n"/>
      <c r="N231" s="28" t="n"/>
    </row>
    <row r="232">
      <c r="A232" s="38" t="n"/>
      <c r="B232" s="22">
        <f>IFERROR(IF(A232="","",YEAR(A232)),"")</f>
        <v/>
      </c>
      <c r="C232" s="22">
        <f>IFERROR(IF(A232="","",MONTH(A232)),"")</f>
        <v/>
      </c>
      <c r="D232" s="23" t="n"/>
      <c r="E232" s="23" t="n"/>
      <c r="F232" s="24" t="n"/>
      <c r="G232" s="23" t="n"/>
      <c r="H232" s="25" t="n"/>
      <c r="I232" s="25" t="n"/>
      <c r="J232" s="26">
        <f>IFERROR(IF(OR(A232="",E232=""),"",IF(E232="Revenue",I232-H232,H232-I232)),"")</f>
        <v/>
      </c>
      <c r="K232" s="27">
        <f>IFERROR(IF(OR(A232="",E232=""),"",J232/H232),0)</f>
        <v/>
      </c>
      <c r="L232" s="22">
        <f>IFERROR(IF(A232="","",IF(ABS(K232)&lt;='Operating Drivers'!$B$7,"Within Threshold",IF(J232&gt;=0,"Favorable","Unfavorable"))),"")</f>
        <v/>
      </c>
      <c r="M232" s="28" t="n"/>
      <c r="N232" s="28" t="n"/>
    </row>
    <row r="233">
      <c r="A233" s="38" t="n"/>
      <c r="B233" s="22">
        <f>IFERROR(IF(A233="","",YEAR(A233)),"")</f>
        <v/>
      </c>
      <c r="C233" s="22">
        <f>IFERROR(IF(A233="","",MONTH(A233)),"")</f>
        <v/>
      </c>
      <c r="D233" s="23" t="n"/>
      <c r="E233" s="23" t="n"/>
      <c r="F233" s="24" t="n"/>
      <c r="G233" s="23" t="n"/>
      <c r="H233" s="25" t="n"/>
      <c r="I233" s="25" t="n"/>
      <c r="J233" s="26">
        <f>IFERROR(IF(OR(A233="",E233=""),"",IF(E233="Revenue",I233-H233,H233-I233)),"")</f>
        <v/>
      </c>
      <c r="K233" s="27">
        <f>IFERROR(IF(OR(A233="",E233=""),"",J233/H233),0)</f>
        <v/>
      </c>
      <c r="L233" s="22">
        <f>IFERROR(IF(A233="","",IF(ABS(K233)&lt;='Operating Drivers'!$B$7,"Within Threshold",IF(J233&gt;=0,"Favorable","Unfavorable"))),"")</f>
        <v/>
      </c>
      <c r="M233" s="28" t="n"/>
      <c r="N233" s="28" t="n"/>
    </row>
    <row r="234">
      <c r="A234" s="38" t="n"/>
      <c r="B234" s="22">
        <f>IFERROR(IF(A234="","",YEAR(A234)),"")</f>
        <v/>
      </c>
      <c r="C234" s="22">
        <f>IFERROR(IF(A234="","",MONTH(A234)),"")</f>
        <v/>
      </c>
      <c r="D234" s="23" t="n"/>
      <c r="E234" s="23" t="n"/>
      <c r="F234" s="24" t="n"/>
      <c r="G234" s="23" t="n"/>
      <c r="H234" s="25" t="n"/>
      <c r="I234" s="25" t="n"/>
      <c r="J234" s="26">
        <f>IFERROR(IF(OR(A234="",E234=""),"",IF(E234="Revenue",I234-H234,H234-I234)),"")</f>
        <v/>
      </c>
      <c r="K234" s="27">
        <f>IFERROR(IF(OR(A234="",E234=""),"",J234/H234),0)</f>
        <v/>
      </c>
      <c r="L234" s="22">
        <f>IFERROR(IF(A234="","",IF(ABS(K234)&lt;='Operating Drivers'!$B$7,"Within Threshold",IF(J234&gt;=0,"Favorable","Unfavorable"))),"")</f>
        <v/>
      </c>
      <c r="M234" s="28" t="n"/>
      <c r="N234" s="28" t="n"/>
    </row>
    <row r="235">
      <c r="A235" s="38" t="n"/>
      <c r="B235" s="22">
        <f>IFERROR(IF(A235="","",YEAR(A235)),"")</f>
        <v/>
      </c>
      <c r="C235" s="22">
        <f>IFERROR(IF(A235="","",MONTH(A235)),"")</f>
        <v/>
      </c>
      <c r="D235" s="23" t="n"/>
      <c r="E235" s="23" t="n"/>
      <c r="F235" s="24" t="n"/>
      <c r="G235" s="23" t="n"/>
      <c r="H235" s="25" t="n"/>
      <c r="I235" s="25" t="n"/>
      <c r="J235" s="26">
        <f>IFERROR(IF(OR(A235="",E235=""),"",IF(E235="Revenue",I235-H235,H235-I235)),"")</f>
        <v/>
      </c>
      <c r="K235" s="27">
        <f>IFERROR(IF(OR(A235="",E235=""),"",J235/H235),0)</f>
        <v/>
      </c>
      <c r="L235" s="22">
        <f>IFERROR(IF(A235="","",IF(ABS(K235)&lt;='Operating Drivers'!$B$7,"Within Threshold",IF(J235&gt;=0,"Favorable","Unfavorable"))),"")</f>
        <v/>
      </c>
      <c r="M235" s="28" t="n"/>
      <c r="N235" s="28" t="n"/>
    </row>
    <row r="236">
      <c r="A236" s="38" t="n"/>
      <c r="B236" s="22">
        <f>IFERROR(IF(A236="","",YEAR(A236)),"")</f>
        <v/>
      </c>
      <c r="C236" s="22">
        <f>IFERROR(IF(A236="","",MONTH(A236)),"")</f>
        <v/>
      </c>
      <c r="D236" s="23" t="n"/>
      <c r="E236" s="23" t="n"/>
      <c r="F236" s="24" t="n"/>
      <c r="G236" s="23" t="n"/>
      <c r="H236" s="25" t="n"/>
      <c r="I236" s="25" t="n"/>
      <c r="J236" s="26">
        <f>IFERROR(IF(OR(A236="",E236=""),"",IF(E236="Revenue",I236-H236,H236-I236)),"")</f>
        <v/>
      </c>
      <c r="K236" s="27">
        <f>IFERROR(IF(OR(A236="",E236=""),"",J236/H236),0)</f>
        <v/>
      </c>
      <c r="L236" s="22">
        <f>IFERROR(IF(A236="","",IF(ABS(K236)&lt;='Operating Drivers'!$B$7,"Within Threshold",IF(J236&gt;=0,"Favorable","Unfavorable"))),"")</f>
        <v/>
      </c>
      <c r="M236" s="28" t="n"/>
      <c r="N236" s="28" t="n"/>
    </row>
    <row r="237">
      <c r="A237" s="38" t="n"/>
      <c r="B237" s="22">
        <f>IFERROR(IF(A237="","",YEAR(A237)),"")</f>
        <v/>
      </c>
      <c r="C237" s="22">
        <f>IFERROR(IF(A237="","",MONTH(A237)),"")</f>
        <v/>
      </c>
      <c r="D237" s="23" t="n"/>
      <c r="E237" s="23" t="n"/>
      <c r="F237" s="24" t="n"/>
      <c r="G237" s="23" t="n"/>
      <c r="H237" s="25" t="n"/>
      <c r="I237" s="25" t="n"/>
      <c r="J237" s="26">
        <f>IFERROR(IF(OR(A237="",E237=""),"",IF(E237="Revenue",I237-H237,H237-I237)),"")</f>
        <v/>
      </c>
      <c r="K237" s="27">
        <f>IFERROR(IF(OR(A237="",E237=""),"",J237/H237),0)</f>
        <v/>
      </c>
      <c r="L237" s="22">
        <f>IFERROR(IF(A237="","",IF(ABS(K237)&lt;='Operating Drivers'!$B$7,"Within Threshold",IF(J237&gt;=0,"Favorable","Unfavorable"))),"")</f>
        <v/>
      </c>
      <c r="M237" s="28" t="n"/>
      <c r="N237" s="28" t="n"/>
    </row>
    <row r="238">
      <c r="A238" s="38" t="n"/>
      <c r="B238" s="22">
        <f>IFERROR(IF(A238="","",YEAR(A238)),"")</f>
        <v/>
      </c>
      <c r="C238" s="22">
        <f>IFERROR(IF(A238="","",MONTH(A238)),"")</f>
        <v/>
      </c>
      <c r="D238" s="23" t="n"/>
      <c r="E238" s="23" t="n"/>
      <c r="F238" s="24" t="n"/>
      <c r="G238" s="23" t="n"/>
      <c r="H238" s="25" t="n"/>
      <c r="I238" s="25" t="n"/>
      <c r="J238" s="26">
        <f>IFERROR(IF(OR(A238="",E238=""),"",IF(E238="Revenue",I238-H238,H238-I238)),"")</f>
        <v/>
      </c>
      <c r="K238" s="27">
        <f>IFERROR(IF(OR(A238="",E238=""),"",J238/H238),0)</f>
        <v/>
      </c>
      <c r="L238" s="22">
        <f>IFERROR(IF(A238="","",IF(ABS(K238)&lt;='Operating Drivers'!$B$7,"Within Threshold",IF(J238&gt;=0,"Favorable","Unfavorable"))),"")</f>
        <v/>
      </c>
      <c r="M238" s="28" t="n"/>
      <c r="N238" s="28" t="n"/>
    </row>
    <row r="239">
      <c r="A239" s="38" t="n"/>
      <c r="B239" s="22">
        <f>IFERROR(IF(A239="","",YEAR(A239)),"")</f>
        <v/>
      </c>
      <c r="C239" s="22">
        <f>IFERROR(IF(A239="","",MONTH(A239)),"")</f>
        <v/>
      </c>
      <c r="D239" s="23" t="n"/>
      <c r="E239" s="23" t="n"/>
      <c r="F239" s="24" t="n"/>
      <c r="G239" s="23" t="n"/>
      <c r="H239" s="25" t="n"/>
      <c r="I239" s="25" t="n"/>
      <c r="J239" s="26">
        <f>IFERROR(IF(OR(A239="",E239=""),"",IF(E239="Revenue",I239-H239,H239-I239)),"")</f>
        <v/>
      </c>
      <c r="K239" s="27">
        <f>IFERROR(IF(OR(A239="",E239=""),"",J239/H239),0)</f>
        <v/>
      </c>
      <c r="L239" s="22">
        <f>IFERROR(IF(A239="","",IF(ABS(K239)&lt;='Operating Drivers'!$B$7,"Within Threshold",IF(J239&gt;=0,"Favorable","Unfavorable"))),"")</f>
        <v/>
      </c>
      <c r="M239" s="28" t="n"/>
      <c r="N239" s="28" t="n"/>
    </row>
    <row r="240">
      <c r="A240" s="38" t="n"/>
      <c r="B240" s="22">
        <f>IFERROR(IF(A240="","",YEAR(A240)),"")</f>
        <v/>
      </c>
      <c r="C240" s="22">
        <f>IFERROR(IF(A240="","",MONTH(A240)),"")</f>
        <v/>
      </c>
      <c r="D240" s="23" t="n"/>
      <c r="E240" s="23" t="n"/>
      <c r="F240" s="24" t="n"/>
      <c r="G240" s="23" t="n"/>
      <c r="H240" s="25" t="n"/>
      <c r="I240" s="25" t="n"/>
      <c r="J240" s="26">
        <f>IFERROR(IF(OR(A240="",E240=""),"",IF(E240="Revenue",I240-H240,H240-I240)),"")</f>
        <v/>
      </c>
      <c r="K240" s="27">
        <f>IFERROR(IF(OR(A240="",E240=""),"",J240/H240),0)</f>
        <v/>
      </c>
      <c r="L240" s="22">
        <f>IFERROR(IF(A240="","",IF(ABS(K240)&lt;='Operating Drivers'!$B$7,"Within Threshold",IF(J240&gt;=0,"Favorable","Unfavorable"))),"")</f>
        <v/>
      </c>
      <c r="M240" s="28" t="n"/>
      <c r="N240" s="28" t="n"/>
    </row>
    <row r="241">
      <c r="A241" s="38" t="n"/>
      <c r="B241" s="22">
        <f>IFERROR(IF(A241="","",YEAR(A241)),"")</f>
        <v/>
      </c>
      <c r="C241" s="22">
        <f>IFERROR(IF(A241="","",MONTH(A241)),"")</f>
        <v/>
      </c>
      <c r="D241" s="23" t="n"/>
      <c r="E241" s="23" t="n"/>
      <c r="F241" s="24" t="n"/>
      <c r="G241" s="23" t="n"/>
      <c r="H241" s="25" t="n"/>
      <c r="I241" s="25" t="n"/>
      <c r="J241" s="26">
        <f>IFERROR(IF(OR(A241="",E241=""),"",IF(E241="Revenue",I241-H241,H241-I241)),"")</f>
        <v/>
      </c>
      <c r="K241" s="27">
        <f>IFERROR(IF(OR(A241="",E241=""),"",J241/H241),0)</f>
        <v/>
      </c>
      <c r="L241" s="22">
        <f>IFERROR(IF(A241="","",IF(ABS(K241)&lt;='Operating Drivers'!$B$7,"Within Threshold",IF(J241&gt;=0,"Favorable","Unfavorable"))),"")</f>
        <v/>
      </c>
      <c r="M241" s="28" t="n"/>
      <c r="N241" s="28" t="n"/>
    </row>
    <row r="242">
      <c r="A242" s="38" t="n"/>
      <c r="B242" s="22">
        <f>IFERROR(IF(A242="","",YEAR(A242)),"")</f>
        <v/>
      </c>
      <c r="C242" s="22">
        <f>IFERROR(IF(A242="","",MONTH(A242)),"")</f>
        <v/>
      </c>
      <c r="D242" s="23" t="n"/>
      <c r="E242" s="23" t="n"/>
      <c r="F242" s="24" t="n"/>
      <c r="G242" s="23" t="n"/>
      <c r="H242" s="25" t="n"/>
      <c r="I242" s="25" t="n"/>
      <c r="J242" s="26">
        <f>IFERROR(IF(OR(A242="",E242=""),"",IF(E242="Revenue",I242-H242,H242-I242)),"")</f>
        <v/>
      </c>
      <c r="K242" s="27">
        <f>IFERROR(IF(OR(A242="",E242=""),"",J242/H242),0)</f>
        <v/>
      </c>
      <c r="L242" s="22">
        <f>IFERROR(IF(A242="","",IF(ABS(K242)&lt;='Operating Drivers'!$B$7,"Within Threshold",IF(J242&gt;=0,"Favorable","Unfavorable"))),"")</f>
        <v/>
      </c>
      <c r="M242" s="28" t="n"/>
      <c r="N242" s="28" t="n"/>
    </row>
    <row r="243">
      <c r="A243" s="38" t="n"/>
      <c r="B243" s="22">
        <f>IFERROR(IF(A243="","",YEAR(A243)),"")</f>
        <v/>
      </c>
      <c r="C243" s="22">
        <f>IFERROR(IF(A243="","",MONTH(A243)),"")</f>
        <v/>
      </c>
      <c r="D243" s="23" t="n"/>
      <c r="E243" s="23" t="n"/>
      <c r="F243" s="24" t="n"/>
      <c r="G243" s="23" t="n"/>
      <c r="H243" s="25" t="n"/>
      <c r="I243" s="25" t="n"/>
      <c r="J243" s="26">
        <f>IFERROR(IF(OR(A243="",E243=""),"",IF(E243="Revenue",I243-H243,H243-I243)),"")</f>
        <v/>
      </c>
      <c r="K243" s="27">
        <f>IFERROR(IF(OR(A243="",E243=""),"",J243/H243),0)</f>
        <v/>
      </c>
      <c r="L243" s="22">
        <f>IFERROR(IF(A243="","",IF(ABS(K243)&lt;='Operating Drivers'!$B$7,"Within Threshold",IF(J243&gt;=0,"Favorable","Unfavorable"))),"")</f>
        <v/>
      </c>
      <c r="M243" s="28" t="n"/>
      <c r="N243" s="28" t="n"/>
    </row>
    <row r="244">
      <c r="A244" s="38" t="n"/>
      <c r="B244" s="22">
        <f>IFERROR(IF(A244="","",YEAR(A244)),"")</f>
        <v/>
      </c>
      <c r="C244" s="22">
        <f>IFERROR(IF(A244="","",MONTH(A244)),"")</f>
        <v/>
      </c>
      <c r="D244" s="23" t="n"/>
      <c r="E244" s="23" t="n"/>
      <c r="F244" s="24" t="n"/>
      <c r="G244" s="23" t="n"/>
      <c r="H244" s="25" t="n"/>
      <c r="I244" s="25" t="n"/>
      <c r="J244" s="26">
        <f>IFERROR(IF(OR(A244="",E244=""),"",IF(E244="Revenue",I244-H244,H244-I244)),"")</f>
        <v/>
      </c>
      <c r="K244" s="27">
        <f>IFERROR(IF(OR(A244="",E244=""),"",J244/H244),0)</f>
        <v/>
      </c>
      <c r="L244" s="22">
        <f>IFERROR(IF(A244="","",IF(ABS(K244)&lt;='Operating Drivers'!$B$7,"Within Threshold",IF(J244&gt;=0,"Favorable","Unfavorable"))),"")</f>
        <v/>
      </c>
      <c r="M244" s="28" t="n"/>
      <c r="N244" s="28" t="n"/>
    </row>
    <row r="245">
      <c r="A245" s="38" t="n"/>
      <c r="B245" s="22">
        <f>IFERROR(IF(A245="","",YEAR(A245)),"")</f>
        <v/>
      </c>
      <c r="C245" s="22">
        <f>IFERROR(IF(A245="","",MONTH(A245)),"")</f>
        <v/>
      </c>
      <c r="D245" s="23" t="n"/>
      <c r="E245" s="23" t="n"/>
      <c r="F245" s="24" t="n"/>
      <c r="G245" s="23" t="n"/>
      <c r="H245" s="25" t="n"/>
      <c r="I245" s="25" t="n"/>
      <c r="J245" s="26">
        <f>IFERROR(IF(OR(A245="",E245=""),"",IF(E245="Revenue",I245-H245,H245-I245)),"")</f>
        <v/>
      </c>
      <c r="K245" s="27">
        <f>IFERROR(IF(OR(A245="",E245=""),"",J245/H245),0)</f>
        <v/>
      </c>
      <c r="L245" s="22">
        <f>IFERROR(IF(A245="","",IF(ABS(K245)&lt;='Operating Drivers'!$B$7,"Within Threshold",IF(J245&gt;=0,"Favorable","Unfavorable"))),"")</f>
        <v/>
      </c>
      <c r="M245" s="28" t="n"/>
      <c r="N245" s="28" t="n"/>
    </row>
    <row r="246">
      <c r="A246" s="38" t="n"/>
      <c r="B246" s="22">
        <f>IFERROR(IF(A246="","",YEAR(A246)),"")</f>
        <v/>
      </c>
      <c r="C246" s="22">
        <f>IFERROR(IF(A246="","",MONTH(A246)),"")</f>
        <v/>
      </c>
      <c r="D246" s="23" t="n"/>
      <c r="E246" s="23" t="n"/>
      <c r="F246" s="24" t="n"/>
      <c r="G246" s="23" t="n"/>
      <c r="H246" s="25" t="n"/>
      <c r="I246" s="25" t="n"/>
      <c r="J246" s="26">
        <f>IFERROR(IF(OR(A246="",E246=""),"",IF(E246="Revenue",I246-H246,H246-I246)),"")</f>
        <v/>
      </c>
      <c r="K246" s="27">
        <f>IFERROR(IF(OR(A246="",E246=""),"",J246/H246),0)</f>
        <v/>
      </c>
      <c r="L246" s="22">
        <f>IFERROR(IF(A246="","",IF(ABS(K246)&lt;='Operating Drivers'!$B$7,"Within Threshold",IF(J246&gt;=0,"Favorable","Unfavorable"))),"")</f>
        <v/>
      </c>
      <c r="M246" s="28" t="n"/>
      <c r="N246" s="28" t="n"/>
    </row>
    <row r="247">
      <c r="A247" s="38" t="n"/>
      <c r="B247" s="22">
        <f>IFERROR(IF(A247="","",YEAR(A247)),"")</f>
        <v/>
      </c>
      <c r="C247" s="22">
        <f>IFERROR(IF(A247="","",MONTH(A247)),"")</f>
        <v/>
      </c>
      <c r="D247" s="23" t="n"/>
      <c r="E247" s="23" t="n"/>
      <c r="F247" s="24" t="n"/>
      <c r="G247" s="23" t="n"/>
      <c r="H247" s="25" t="n"/>
      <c r="I247" s="25" t="n"/>
      <c r="J247" s="26">
        <f>IFERROR(IF(OR(A247="",E247=""),"",IF(E247="Revenue",I247-H247,H247-I247)),"")</f>
        <v/>
      </c>
      <c r="K247" s="27">
        <f>IFERROR(IF(OR(A247="",E247=""),"",J247/H247),0)</f>
        <v/>
      </c>
      <c r="L247" s="22">
        <f>IFERROR(IF(A247="","",IF(ABS(K247)&lt;='Operating Drivers'!$B$7,"Within Threshold",IF(J247&gt;=0,"Favorable","Unfavorable"))),"")</f>
        <v/>
      </c>
      <c r="M247" s="28" t="n"/>
      <c r="N247" s="28" t="n"/>
    </row>
    <row r="248">
      <c r="A248" s="38" t="n"/>
      <c r="B248" s="22">
        <f>IFERROR(IF(A248="","",YEAR(A248)),"")</f>
        <v/>
      </c>
      <c r="C248" s="22">
        <f>IFERROR(IF(A248="","",MONTH(A248)),"")</f>
        <v/>
      </c>
      <c r="D248" s="23" t="n"/>
      <c r="E248" s="23" t="n"/>
      <c r="F248" s="24" t="n"/>
      <c r="G248" s="23" t="n"/>
      <c r="H248" s="25" t="n"/>
      <c r="I248" s="25" t="n"/>
      <c r="J248" s="26">
        <f>IFERROR(IF(OR(A248="",E248=""),"",IF(E248="Revenue",I248-H248,H248-I248)),"")</f>
        <v/>
      </c>
      <c r="K248" s="27">
        <f>IFERROR(IF(OR(A248="",E248=""),"",J248/H248),0)</f>
        <v/>
      </c>
      <c r="L248" s="22">
        <f>IFERROR(IF(A248="","",IF(ABS(K248)&lt;='Operating Drivers'!$B$7,"Within Threshold",IF(J248&gt;=0,"Favorable","Unfavorable"))),"")</f>
        <v/>
      </c>
      <c r="M248" s="28" t="n"/>
      <c r="N248" s="28" t="n"/>
    </row>
    <row r="249">
      <c r="A249" s="38" t="n"/>
      <c r="B249" s="22">
        <f>IFERROR(IF(A249="","",YEAR(A249)),"")</f>
        <v/>
      </c>
      <c r="C249" s="22">
        <f>IFERROR(IF(A249="","",MONTH(A249)),"")</f>
        <v/>
      </c>
      <c r="D249" s="23" t="n"/>
      <c r="E249" s="23" t="n"/>
      <c r="F249" s="24" t="n"/>
      <c r="G249" s="23" t="n"/>
      <c r="H249" s="25" t="n"/>
      <c r="I249" s="25" t="n"/>
      <c r="J249" s="26">
        <f>IFERROR(IF(OR(A249="",E249=""),"",IF(E249="Revenue",I249-H249,H249-I249)),"")</f>
        <v/>
      </c>
      <c r="K249" s="27">
        <f>IFERROR(IF(OR(A249="",E249=""),"",J249/H249),0)</f>
        <v/>
      </c>
      <c r="L249" s="22">
        <f>IFERROR(IF(A249="","",IF(ABS(K249)&lt;='Operating Drivers'!$B$7,"Within Threshold",IF(J249&gt;=0,"Favorable","Unfavorable"))),"")</f>
        <v/>
      </c>
      <c r="M249" s="28" t="n"/>
      <c r="N249" s="28" t="n"/>
    </row>
    <row r="250">
      <c r="A250" s="38" t="n"/>
      <c r="B250" s="22">
        <f>IFERROR(IF(A250="","",YEAR(A250)),"")</f>
        <v/>
      </c>
      <c r="C250" s="22">
        <f>IFERROR(IF(A250="","",MONTH(A250)),"")</f>
        <v/>
      </c>
      <c r="D250" s="23" t="n"/>
      <c r="E250" s="23" t="n"/>
      <c r="F250" s="24" t="n"/>
      <c r="G250" s="23" t="n"/>
      <c r="H250" s="25" t="n"/>
      <c r="I250" s="25" t="n"/>
      <c r="J250" s="26">
        <f>IFERROR(IF(OR(A250="",E250=""),"",IF(E250="Revenue",I250-H250,H250-I250)),"")</f>
        <v/>
      </c>
      <c r="K250" s="27">
        <f>IFERROR(IF(OR(A250="",E250=""),"",J250/H250),0)</f>
        <v/>
      </c>
      <c r="L250" s="22">
        <f>IFERROR(IF(A250="","",IF(ABS(K250)&lt;='Operating Drivers'!$B$7,"Within Threshold",IF(J250&gt;=0,"Favorable","Unfavorable"))),"")</f>
        <v/>
      </c>
      <c r="M250" s="28" t="n"/>
      <c r="N250" s="28" t="n"/>
    </row>
    <row r="251">
      <c r="A251" s="38" t="n"/>
      <c r="B251" s="22">
        <f>IFERROR(IF(A251="","",YEAR(A251)),"")</f>
        <v/>
      </c>
      <c r="C251" s="22">
        <f>IFERROR(IF(A251="","",MONTH(A251)),"")</f>
        <v/>
      </c>
      <c r="D251" s="23" t="n"/>
      <c r="E251" s="23" t="n"/>
      <c r="F251" s="24" t="n"/>
      <c r="G251" s="23" t="n"/>
      <c r="H251" s="25" t="n"/>
      <c r="I251" s="25" t="n"/>
      <c r="J251" s="26">
        <f>IFERROR(IF(OR(A251="",E251=""),"",IF(E251="Revenue",I251-H251,H251-I251)),"")</f>
        <v/>
      </c>
      <c r="K251" s="27">
        <f>IFERROR(IF(OR(A251="",E251=""),"",J251/H251),0)</f>
        <v/>
      </c>
      <c r="L251" s="22">
        <f>IFERROR(IF(A251="","",IF(ABS(K251)&lt;='Operating Drivers'!$B$7,"Within Threshold",IF(J251&gt;=0,"Favorable","Unfavorable"))),"")</f>
        <v/>
      </c>
      <c r="M251" s="28" t="n"/>
      <c r="N251" s="28" t="n"/>
    </row>
    <row r="252">
      <c r="A252" s="38" t="n"/>
      <c r="B252" s="22">
        <f>IFERROR(IF(A252="","",YEAR(A252)),"")</f>
        <v/>
      </c>
      <c r="C252" s="22">
        <f>IFERROR(IF(A252="","",MONTH(A252)),"")</f>
        <v/>
      </c>
      <c r="D252" s="23" t="n"/>
      <c r="E252" s="23" t="n"/>
      <c r="F252" s="24" t="n"/>
      <c r="G252" s="23" t="n"/>
      <c r="H252" s="25" t="n"/>
      <c r="I252" s="25" t="n"/>
      <c r="J252" s="26">
        <f>IFERROR(IF(OR(A252="",E252=""),"",IF(E252="Revenue",I252-H252,H252-I252)),"")</f>
        <v/>
      </c>
      <c r="K252" s="27">
        <f>IFERROR(IF(OR(A252="",E252=""),"",J252/H252),0)</f>
        <v/>
      </c>
      <c r="L252" s="22">
        <f>IFERROR(IF(A252="","",IF(ABS(K252)&lt;='Operating Drivers'!$B$7,"Within Threshold",IF(J252&gt;=0,"Favorable","Unfavorable"))),"")</f>
        <v/>
      </c>
      <c r="M252" s="28" t="n"/>
      <c r="N252" s="28" t="n"/>
    </row>
    <row r="253">
      <c r="A253" s="38" t="n"/>
      <c r="B253" s="22">
        <f>IFERROR(IF(A253="","",YEAR(A253)),"")</f>
        <v/>
      </c>
      <c r="C253" s="22">
        <f>IFERROR(IF(A253="","",MONTH(A253)),"")</f>
        <v/>
      </c>
      <c r="D253" s="23" t="n"/>
      <c r="E253" s="23" t="n"/>
      <c r="F253" s="24" t="n"/>
      <c r="G253" s="23" t="n"/>
      <c r="H253" s="25" t="n"/>
      <c r="I253" s="25" t="n"/>
      <c r="J253" s="26">
        <f>IFERROR(IF(OR(A253="",E253=""),"",IF(E253="Revenue",I253-H253,H253-I253)),"")</f>
        <v/>
      </c>
      <c r="K253" s="27">
        <f>IFERROR(IF(OR(A253="",E253=""),"",J253/H253),0)</f>
        <v/>
      </c>
      <c r="L253" s="22">
        <f>IFERROR(IF(A253="","",IF(ABS(K253)&lt;='Operating Drivers'!$B$7,"Within Threshold",IF(J253&gt;=0,"Favorable","Unfavorable"))),"")</f>
        <v/>
      </c>
      <c r="M253" s="28" t="n"/>
      <c r="N253" s="28" t="n"/>
    </row>
    <row r="254">
      <c r="A254" s="38" t="n"/>
      <c r="B254" s="22">
        <f>IFERROR(IF(A254="","",YEAR(A254)),"")</f>
        <v/>
      </c>
      <c r="C254" s="22">
        <f>IFERROR(IF(A254="","",MONTH(A254)),"")</f>
        <v/>
      </c>
      <c r="D254" s="23" t="n"/>
      <c r="E254" s="23" t="n"/>
      <c r="F254" s="24" t="n"/>
      <c r="G254" s="23" t="n"/>
      <c r="H254" s="25" t="n"/>
      <c r="I254" s="25" t="n"/>
      <c r="J254" s="26">
        <f>IFERROR(IF(OR(A254="",E254=""),"",IF(E254="Revenue",I254-H254,H254-I254)),"")</f>
        <v/>
      </c>
      <c r="K254" s="27">
        <f>IFERROR(IF(OR(A254="",E254=""),"",J254/H254),0)</f>
        <v/>
      </c>
      <c r="L254" s="22">
        <f>IFERROR(IF(A254="","",IF(ABS(K254)&lt;='Operating Drivers'!$B$7,"Within Threshold",IF(J254&gt;=0,"Favorable","Unfavorable"))),"")</f>
        <v/>
      </c>
      <c r="M254" s="28" t="n"/>
      <c r="N254" s="28" t="n"/>
    </row>
    <row r="255">
      <c r="A255" s="38" t="n"/>
      <c r="B255" s="22">
        <f>IFERROR(IF(A255="","",YEAR(A255)),"")</f>
        <v/>
      </c>
      <c r="C255" s="22">
        <f>IFERROR(IF(A255="","",MONTH(A255)),"")</f>
        <v/>
      </c>
      <c r="D255" s="23" t="n"/>
      <c r="E255" s="23" t="n"/>
      <c r="F255" s="24" t="n"/>
      <c r="G255" s="23" t="n"/>
      <c r="H255" s="25" t="n"/>
      <c r="I255" s="25" t="n"/>
      <c r="J255" s="26">
        <f>IFERROR(IF(OR(A255="",E255=""),"",IF(E255="Revenue",I255-H255,H255-I255)),"")</f>
        <v/>
      </c>
      <c r="K255" s="27">
        <f>IFERROR(IF(OR(A255="",E255=""),"",J255/H255),0)</f>
        <v/>
      </c>
      <c r="L255" s="22">
        <f>IFERROR(IF(A255="","",IF(ABS(K255)&lt;='Operating Drivers'!$B$7,"Within Threshold",IF(J255&gt;=0,"Favorable","Unfavorable"))),"")</f>
        <v/>
      </c>
      <c r="M255" s="28" t="n"/>
      <c r="N255" s="28" t="n"/>
    </row>
    <row r="256">
      <c r="A256" s="38" t="n"/>
      <c r="B256" s="22">
        <f>IFERROR(IF(A256="","",YEAR(A256)),"")</f>
        <v/>
      </c>
      <c r="C256" s="22">
        <f>IFERROR(IF(A256="","",MONTH(A256)),"")</f>
        <v/>
      </c>
      <c r="D256" s="23" t="n"/>
      <c r="E256" s="23" t="n"/>
      <c r="F256" s="24" t="n"/>
      <c r="G256" s="23" t="n"/>
      <c r="H256" s="25" t="n"/>
      <c r="I256" s="25" t="n"/>
      <c r="J256" s="26">
        <f>IFERROR(IF(OR(A256="",E256=""),"",IF(E256="Revenue",I256-H256,H256-I256)),"")</f>
        <v/>
      </c>
      <c r="K256" s="27">
        <f>IFERROR(IF(OR(A256="",E256=""),"",J256/H256),0)</f>
        <v/>
      </c>
      <c r="L256" s="22">
        <f>IFERROR(IF(A256="","",IF(ABS(K256)&lt;='Operating Drivers'!$B$7,"Within Threshold",IF(J256&gt;=0,"Favorable","Unfavorable"))),"")</f>
        <v/>
      </c>
      <c r="M256" s="28" t="n"/>
      <c r="N256" s="28" t="n"/>
    </row>
    <row r="257">
      <c r="A257" s="38" t="n"/>
      <c r="B257" s="22">
        <f>IFERROR(IF(A257="","",YEAR(A257)),"")</f>
        <v/>
      </c>
      <c r="C257" s="22">
        <f>IFERROR(IF(A257="","",MONTH(A257)),"")</f>
        <v/>
      </c>
      <c r="D257" s="23" t="n"/>
      <c r="E257" s="23" t="n"/>
      <c r="F257" s="24" t="n"/>
      <c r="G257" s="23" t="n"/>
      <c r="H257" s="25" t="n"/>
      <c r="I257" s="25" t="n"/>
      <c r="J257" s="26">
        <f>IFERROR(IF(OR(A257="",E257=""),"",IF(E257="Revenue",I257-H257,H257-I257)),"")</f>
        <v/>
      </c>
      <c r="K257" s="27">
        <f>IFERROR(IF(OR(A257="",E257=""),"",J257/H257),0)</f>
        <v/>
      </c>
      <c r="L257" s="22">
        <f>IFERROR(IF(A257="","",IF(ABS(K257)&lt;='Operating Drivers'!$B$7,"Within Threshold",IF(J257&gt;=0,"Favorable","Unfavorable"))),"")</f>
        <v/>
      </c>
      <c r="M257" s="28" t="n"/>
      <c r="N257" s="28" t="n"/>
    </row>
    <row r="258">
      <c r="A258" s="38" t="n"/>
      <c r="B258" s="22">
        <f>IFERROR(IF(A258="","",YEAR(A258)),"")</f>
        <v/>
      </c>
      <c r="C258" s="22">
        <f>IFERROR(IF(A258="","",MONTH(A258)),"")</f>
        <v/>
      </c>
      <c r="D258" s="23" t="n"/>
      <c r="E258" s="23" t="n"/>
      <c r="F258" s="24" t="n"/>
      <c r="G258" s="23" t="n"/>
      <c r="H258" s="25" t="n"/>
      <c r="I258" s="25" t="n"/>
      <c r="J258" s="26">
        <f>IFERROR(IF(OR(A258="",E258=""),"",IF(E258="Revenue",I258-H258,H258-I258)),"")</f>
        <v/>
      </c>
      <c r="K258" s="27">
        <f>IFERROR(IF(OR(A258="",E258=""),"",J258/H258),0)</f>
        <v/>
      </c>
      <c r="L258" s="22">
        <f>IFERROR(IF(A258="","",IF(ABS(K258)&lt;='Operating Drivers'!$B$7,"Within Threshold",IF(J258&gt;=0,"Favorable","Unfavorable"))),"")</f>
        <v/>
      </c>
      <c r="M258" s="28" t="n"/>
      <c r="N258" s="28" t="n"/>
    </row>
    <row r="259">
      <c r="A259" s="38" t="n"/>
      <c r="B259" s="22">
        <f>IFERROR(IF(A259="","",YEAR(A259)),"")</f>
        <v/>
      </c>
      <c r="C259" s="22">
        <f>IFERROR(IF(A259="","",MONTH(A259)),"")</f>
        <v/>
      </c>
      <c r="D259" s="23" t="n"/>
      <c r="E259" s="23" t="n"/>
      <c r="F259" s="24" t="n"/>
      <c r="G259" s="23" t="n"/>
      <c r="H259" s="25" t="n"/>
      <c r="I259" s="25" t="n"/>
      <c r="J259" s="26">
        <f>IFERROR(IF(OR(A259="",E259=""),"",IF(E259="Revenue",I259-H259,H259-I259)),"")</f>
        <v/>
      </c>
      <c r="K259" s="27">
        <f>IFERROR(IF(OR(A259="",E259=""),"",J259/H259),0)</f>
        <v/>
      </c>
      <c r="L259" s="22">
        <f>IFERROR(IF(A259="","",IF(ABS(K259)&lt;='Operating Drivers'!$B$7,"Within Threshold",IF(J259&gt;=0,"Favorable","Unfavorable"))),"")</f>
        <v/>
      </c>
      <c r="M259" s="28" t="n"/>
      <c r="N259" s="28" t="n"/>
    </row>
    <row r="260">
      <c r="A260" s="38" t="n"/>
      <c r="B260" s="22">
        <f>IFERROR(IF(A260="","",YEAR(A260)),"")</f>
        <v/>
      </c>
      <c r="C260" s="22">
        <f>IFERROR(IF(A260="","",MONTH(A260)),"")</f>
        <v/>
      </c>
      <c r="D260" s="23" t="n"/>
      <c r="E260" s="23" t="n"/>
      <c r="F260" s="24" t="n"/>
      <c r="G260" s="23" t="n"/>
      <c r="H260" s="25" t="n"/>
      <c r="I260" s="25" t="n"/>
      <c r="J260" s="26">
        <f>IFERROR(IF(OR(A260="",E260=""),"",IF(E260="Revenue",I260-H260,H260-I260)),"")</f>
        <v/>
      </c>
      <c r="K260" s="27">
        <f>IFERROR(IF(OR(A260="",E260=""),"",J260/H260),0)</f>
        <v/>
      </c>
      <c r="L260" s="22">
        <f>IFERROR(IF(A260="","",IF(ABS(K260)&lt;='Operating Drivers'!$B$7,"Within Threshold",IF(J260&gt;=0,"Favorable","Unfavorable"))),"")</f>
        <v/>
      </c>
      <c r="M260" s="28" t="n"/>
      <c r="N260" s="28" t="n"/>
    </row>
    <row r="261">
      <c r="A261" s="38" t="n"/>
      <c r="B261" s="22">
        <f>IFERROR(IF(A261="","",YEAR(A261)),"")</f>
        <v/>
      </c>
      <c r="C261" s="22">
        <f>IFERROR(IF(A261="","",MONTH(A261)),"")</f>
        <v/>
      </c>
      <c r="D261" s="23" t="n"/>
      <c r="E261" s="23" t="n"/>
      <c r="F261" s="24" t="n"/>
      <c r="G261" s="23" t="n"/>
      <c r="H261" s="25" t="n"/>
      <c r="I261" s="25" t="n"/>
      <c r="J261" s="26">
        <f>IFERROR(IF(OR(A261="",E261=""),"",IF(E261="Revenue",I261-H261,H261-I261)),"")</f>
        <v/>
      </c>
      <c r="K261" s="27">
        <f>IFERROR(IF(OR(A261="",E261=""),"",J261/H261),0)</f>
        <v/>
      </c>
      <c r="L261" s="22">
        <f>IFERROR(IF(A261="","",IF(ABS(K261)&lt;='Operating Drivers'!$B$7,"Within Threshold",IF(J261&gt;=0,"Favorable","Unfavorable"))),"")</f>
        <v/>
      </c>
      <c r="M261" s="28" t="n"/>
      <c r="N261" s="28" t="n"/>
    </row>
    <row r="262">
      <c r="A262" s="38" t="n"/>
      <c r="B262" s="22">
        <f>IFERROR(IF(A262="","",YEAR(A262)),"")</f>
        <v/>
      </c>
      <c r="C262" s="22">
        <f>IFERROR(IF(A262="","",MONTH(A262)),"")</f>
        <v/>
      </c>
      <c r="D262" s="23" t="n"/>
      <c r="E262" s="23" t="n"/>
      <c r="F262" s="24" t="n"/>
      <c r="G262" s="23" t="n"/>
      <c r="H262" s="25" t="n"/>
      <c r="I262" s="25" t="n"/>
      <c r="J262" s="26">
        <f>IFERROR(IF(OR(A262="",E262=""),"",IF(E262="Revenue",I262-H262,H262-I262)),"")</f>
        <v/>
      </c>
      <c r="K262" s="27">
        <f>IFERROR(IF(OR(A262="",E262=""),"",J262/H262),0)</f>
        <v/>
      </c>
      <c r="L262" s="22">
        <f>IFERROR(IF(A262="","",IF(ABS(K262)&lt;='Operating Drivers'!$B$7,"Within Threshold",IF(J262&gt;=0,"Favorable","Unfavorable"))),"")</f>
        <v/>
      </c>
      <c r="M262" s="28" t="n"/>
      <c r="N262" s="28" t="n"/>
    </row>
    <row r="263">
      <c r="A263" s="38" t="n"/>
      <c r="B263" s="22">
        <f>IFERROR(IF(A263="","",YEAR(A263)),"")</f>
        <v/>
      </c>
      <c r="C263" s="22">
        <f>IFERROR(IF(A263="","",MONTH(A263)),"")</f>
        <v/>
      </c>
      <c r="D263" s="23" t="n"/>
      <c r="E263" s="23" t="n"/>
      <c r="F263" s="24" t="n"/>
      <c r="G263" s="23" t="n"/>
      <c r="H263" s="25" t="n"/>
      <c r="I263" s="25" t="n"/>
      <c r="J263" s="26">
        <f>IFERROR(IF(OR(A263="",E263=""),"",IF(E263="Revenue",I263-H263,H263-I263)),"")</f>
        <v/>
      </c>
      <c r="K263" s="27">
        <f>IFERROR(IF(OR(A263="",E263=""),"",J263/H263),0)</f>
        <v/>
      </c>
      <c r="L263" s="22">
        <f>IFERROR(IF(A263="","",IF(ABS(K263)&lt;='Operating Drivers'!$B$7,"Within Threshold",IF(J263&gt;=0,"Favorable","Unfavorable"))),"")</f>
        <v/>
      </c>
      <c r="M263" s="28" t="n"/>
      <c r="N263" s="28" t="n"/>
    </row>
    <row r="264">
      <c r="A264" s="38" t="n"/>
      <c r="B264" s="22">
        <f>IFERROR(IF(A264="","",YEAR(A264)),"")</f>
        <v/>
      </c>
      <c r="C264" s="22">
        <f>IFERROR(IF(A264="","",MONTH(A264)),"")</f>
        <v/>
      </c>
      <c r="D264" s="23" t="n"/>
      <c r="E264" s="23" t="n"/>
      <c r="F264" s="24" t="n"/>
      <c r="G264" s="23" t="n"/>
      <c r="H264" s="25" t="n"/>
      <c r="I264" s="25" t="n"/>
      <c r="J264" s="26">
        <f>IFERROR(IF(OR(A264="",E264=""),"",IF(E264="Revenue",I264-H264,H264-I264)),"")</f>
        <v/>
      </c>
      <c r="K264" s="27">
        <f>IFERROR(IF(OR(A264="",E264=""),"",J264/H264),0)</f>
        <v/>
      </c>
      <c r="L264" s="22">
        <f>IFERROR(IF(A264="","",IF(ABS(K264)&lt;='Operating Drivers'!$B$7,"Within Threshold",IF(J264&gt;=0,"Favorable","Unfavorable"))),"")</f>
        <v/>
      </c>
      <c r="M264" s="28" t="n"/>
      <c r="N264" s="28" t="n"/>
    </row>
    <row r="265">
      <c r="A265" s="38" t="n"/>
      <c r="B265" s="22">
        <f>IFERROR(IF(A265="","",YEAR(A265)),"")</f>
        <v/>
      </c>
      <c r="C265" s="22">
        <f>IFERROR(IF(A265="","",MONTH(A265)),"")</f>
        <v/>
      </c>
      <c r="D265" s="23" t="n"/>
      <c r="E265" s="23" t="n"/>
      <c r="F265" s="24" t="n"/>
      <c r="G265" s="23" t="n"/>
      <c r="H265" s="25" t="n"/>
      <c r="I265" s="25" t="n"/>
      <c r="J265" s="26">
        <f>IFERROR(IF(OR(A265="",E265=""),"",IF(E265="Revenue",I265-H265,H265-I265)),"")</f>
        <v/>
      </c>
      <c r="K265" s="27">
        <f>IFERROR(IF(OR(A265="",E265=""),"",J265/H265),0)</f>
        <v/>
      </c>
      <c r="L265" s="22">
        <f>IFERROR(IF(A265="","",IF(ABS(K265)&lt;='Operating Drivers'!$B$7,"Within Threshold",IF(J265&gt;=0,"Favorable","Unfavorable"))),"")</f>
        <v/>
      </c>
      <c r="M265" s="28" t="n"/>
      <c r="N265" s="28" t="n"/>
    </row>
    <row r="266">
      <c r="A266" s="38" t="n"/>
      <c r="B266" s="22">
        <f>IFERROR(IF(A266="","",YEAR(A266)),"")</f>
        <v/>
      </c>
      <c r="C266" s="22">
        <f>IFERROR(IF(A266="","",MONTH(A266)),"")</f>
        <v/>
      </c>
      <c r="D266" s="23" t="n"/>
      <c r="E266" s="23" t="n"/>
      <c r="F266" s="24" t="n"/>
      <c r="G266" s="23" t="n"/>
      <c r="H266" s="25" t="n"/>
      <c r="I266" s="25" t="n"/>
      <c r="J266" s="26">
        <f>IFERROR(IF(OR(A266="",E266=""),"",IF(E266="Revenue",I266-H266,H266-I266)),"")</f>
        <v/>
      </c>
      <c r="K266" s="27">
        <f>IFERROR(IF(OR(A266="",E266=""),"",J266/H266),0)</f>
        <v/>
      </c>
      <c r="L266" s="22">
        <f>IFERROR(IF(A266="","",IF(ABS(K266)&lt;='Operating Drivers'!$B$7,"Within Threshold",IF(J266&gt;=0,"Favorable","Unfavorable"))),"")</f>
        <v/>
      </c>
      <c r="M266" s="28" t="n"/>
      <c r="N266" s="28" t="n"/>
    </row>
    <row r="267">
      <c r="A267" s="38" t="n"/>
      <c r="B267" s="22">
        <f>IFERROR(IF(A267="","",YEAR(A267)),"")</f>
        <v/>
      </c>
      <c r="C267" s="22">
        <f>IFERROR(IF(A267="","",MONTH(A267)),"")</f>
        <v/>
      </c>
      <c r="D267" s="23" t="n"/>
      <c r="E267" s="23" t="n"/>
      <c r="F267" s="24" t="n"/>
      <c r="G267" s="23" t="n"/>
      <c r="H267" s="25" t="n"/>
      <c r="I267" s="25" t="n"/>
      <c r="J267" s="26">
        <f>IFERROR(IF(OR(A267="",E267=""),"",IF(E267="Revenue",I267-H267,H267-I267)),"")</f>
        <v/>
      </c>
      <c r="K267" s="27">
        <f>IFERROR(IF(OR(A267="",E267=""),"",J267/H267),0)</f>
        <v/>
      </c>
      <c r="L267" s="22">
        <f>IFERROR(IF(A267="","",IF(ABS(K267)&lt;='Operating Drivers'!$B$7,"Within Threshold",IF(J267&gt;=0,"Favorable","Unfavorable"))),"")</f>
        <v/>
      </c>
      <c r="M267" s="28" t="n"/>
      <c r="N267" s="28" t="n"/>
    </row>
    <row r="268">
      <c r="A268" s="38" t="n"/>
      <c r="B268" s="22">
        <f>IFERROR(IF(A268="","",YEAR(A268)),"")</f>
        <v/>
      </c>
      <c r="C268" s="22">
        <f>IFERROR(IF(A268="","",MONTH(A268)),"")</f>
        <v/>
      </c>
      <c r="D268" s="23" t="n"/>
      <c r="E268" s="23" t="n"/>
      <c r="F268" s="24" t="n"/>
      <c r="G268" s="23" t="n"/>
      <c r="H268" s="25" t="n"/>
      <c r="I268" s="25" t="n"/>
      <c r="J268" s="26">
        <f>IFERROR(IF(OR(A268="",E268=""),"",IF(E268="Revenue",I268-H268,H268-I268)),"")</f>
        <v/>
      </c>
      <c r="K268" s="27">
        <f>IFERROR(IF(OR(A268="",E268=""),"",J268/H268),0)</f>
        <v/>
      </c>
      <c r="L268" s="22">
        <f>IFERROR(IF(A268="","",IF(ABS(K268)&lt;='Operating Drivers'!$B$7,"Within Threshold",IF(J268&gt;=0,"Favorable","Unfavorable"))),"")</f>
        <v/>
      </c>
      <c r="M268" s="28" t="n"/>
      <c r="N268" s="28" t="n"/>
    </row>
    <row r="269">
      <c r="A269" s="38" t="n"/>
      <c r="B269" s="22">
        <f>IFERROR(IF(A269="","",YEAR(A269)),"")</f>
        <v/>
      </c>
      <c r="C269" s="22">
        <f>IFERROR(IF(A269="","",MONTH(A269)),"")</f>
        <v/>
      </c>
      <c r="D269" s="23" t="n"/>
      <c r="E269" s="23" t="n"/>
      <c r="F269" s="24" t="n"/>
      <c r="G269" s="23" t="n"/>
      <c r="H269" s="25" t="n"/>
      <c r="I269" s="25" t="n"/>
      <c r="J269" s="26">
        <f>IFERROR(IF(OR(A269="",E269=""),"",IF(E269="Revenue",I269-H269,H269-I269)),"")</f>
        <v/>
      </c>
      <c r="K269" s="27">
        <f>IFERROR(IF(OR(A269="",E269=""),"",J269/H269),0)</f>
        <v/>
      </c>
      <c r="L269" s="22">
        <f>IFERROR(IF(A269="","",IF(ABS(K269)&lt;='Operating Drivers'!$B$7,"Within Threshold",IF(J269&gt;=0,"Favorable","Unfavorable"))),"")</f>
        <v/>
      </c>
      <c r="M269" s="28" t="n"/>
      <c r="N269" s="28" t="n"/>
    </row>
    <row r="270">
      <c r="A270" s="38" t="n"/>
      <c r="B270" s="22">
        <f>IFERROR(IF(A270="","",YEAR(A270)),"")</f>
        <v/>
      </c>
      <c r="C270" s="22">
        <f>IFERROR(IF(A270="","",MONTH(A270)),"")</f>
        <v/>
      </c>
      <c r="D270" s="23" t="n"/>
      <c r="E270" s="23" t="n"/>
      <c r="F270" s="24" t="n"/>
      <c r="G270" s="23" t="n"/>
      <c r="H270" s="25" t="n"/>
      <c r="I270" s="25" t="n"/>
      <c r="J270" s="26">
        <f>IFERROR(IF(OR(A270="",E270=""),"",IF(E270="Revenue",I270-H270,H270-I270)),"")</f>
        <v/>
      </c>
      <c r="K270" s="27">
        <f>IFERROR(IF(OR(A270="",E270=""),"",J270/H270),0)</f>
        <v/>
      </c>
      <c r="L270" s="22">
        <f>IFERROR(IF(A270="","",IF(ABS(K270)&lt;='Operating Drivers'!$B$7,"Within Threshold",IF(J270&gt;=0,"Favorable","Unfavorable"))),"")</f>
        <v/>
      </c>
      <c r="M270" s="28" t="n"/>
      <c r="N270" s="28" t="n"/>
    </row>
    <row r="271">
      <c r="A271" s="38" t="n"/>
      <c r="B271" s="22">
        <f>IFERROR(IF(A271="","",YEAR(A271)),"")</f>
        <v/>
      </c>
      <c r="C271" s="22">
        <f>IFERROR(IF(A271="","",MONTH(A271)),"")</f>
        <v/>
      </c>
      <c r="D271" s="23" t="n"/>
      <c r="E271" s="23" t="n"/>
      <c r="F271" s="24" t="n"/>
      <c r="G271" s="23" t="n"/>
      <c r="H271" s="25" t="n"/>
      <c r="I271" s="25" t="n"/>
      <c r="J271" s="26">
        <f>IFERROR(IF(OR(A271="",E271=""),"",IF(E271="Revenue",I271-H271,H271-I271)),"")</f>
        <v/>
      </c>
      <c r="K271" s="27">
        <f>IFERROR(IF(OR(A271="",E271=""),"",J271/H271),0)</f>
        <v/>
      </c>
      <c r="L271" s="22">
        <f>IFERROR(IF(A271="","",IF(ABS(K271)&lt;='Operating Drivers'!$B$7,"Within Threshold",IF(J271&gt;=0,"Favorable","Unfavorable"))),"")</f>
        <v/>
      </c>
      <c r="M271" s="28" t="n"/>
      <c r="N271" s="28" t="n"/>
    </row>
    <row r="272">
      <c r="A272" s="38" t="n"/>
      <c r="B272" s="22">
        <f>IFERROR(IF(A272="","",YEAR(A272)),"")</f>
        <v/>
      </c>
      <c r="C272" s="22">
        <f>IFERROR(IF(A272="","",MONTH(A272)),"")</f>
        <v/>
      </c>
      <c r="D272" s="23" t="n"/>
      <c r="E272" s="23" t="n"/>
      <c r="F272" s="24" t="n"/>
      <c r="G272" s="23" t="n"/>
      <c r="H272" s="25" t="n"/>
      <c r="I272" s="25" t="n"/>
      <c r="J272" s="26">
        <f>IFERROR(IF(OR(A272="",E272=""),"",IF(E272="Revenue",I272-H272,H272-I272)),"")</f>
        <v/>
      </c>
      <c r="K272" s="27">
        <f>IFERROR(IF(OR(A272="",E272=""),"",J272/H272),0)</f>
        <v/>
      </c>
      <c r="L272" s="22">
        <f>IFERROR(IF(A272="","",IF(ABS(K272)&lt;='Operating Drivers'!$B$7,"Within Threshold",IF(J272&gt;=0,"Favorable","Unfavorable"))),"")</f>
        <v/>
      </c>
      <c r="M272" s="28" t="n"/>
      <c r="N272" s="28" t="n"/>
    </row>
    <row r="273">
      <c r="A273" s="38" t="n"/>
      <c r="B273" s="22">
        <f>IFERROR(IF(A273="","",YEAR(A273)),"")</f>
        <v/>
      </c>
      <c r="C273" s="22">
        <f>IFERROR(IF(A273="","",MONTH(A273)),"")</f>
        <v/>
      </c>
      <c r="D273" s="23" t="n"/>
      <c r="E273" s="23" t="n"/>
      <c r="F273" s="24" t="n"/>
      <c r="G273" s="23" t="n"/>
      <c r="H273" s="25" t="n"/>
      <c r="I273" s="25" t="n"/>
      <c r="J273" s="26">
        <f>IFERROR(IF(OR(A273="",E273=""),"",IF(E273="Revenue",I273-H273,H273-I273)),"")</f>
        <v/>
      </c>
      <c r="K273" s="27">
        <f>IFERROR(IF(OR(A273="",E273=""),"",J273/H273),0)</f>
        <v/>
      </c>
      <c r="L273" s="22">
        <f>IFERROR(IF(A273="","",IF(ABS(K273)&lt;='Operating Drivers'!$B$7,"Within Threshold",IF(J273&gt;=0,"Favorable","Unfavorable"))),"")</f>
        <v/>
      </c>
      <c r="M273" s="28" t="n"/>
      <c r="N273" s="28" t="n"/>
    </row>
    <row r="274">
      <c r="A274" s="38" t="n"/>
      <c r="B274" s="22">
        <f>IFERROR(IF(A274="","",YEAR(A274)),"")</f>
        <v/>
      </c>
      <c r="C274" s="22">
        <f>IFERROR(IF(A274="","",MONTH(A274)),"")</f>
        <v/>
      </c>
      <c r="D274" s="23" t="n"/>
      <c r="E274" s="23" t="n"/>
      <c r="F274" s="24" t="n"/>
      <c r="G274" s="23" t="n"/>
      <c r="H274" s="25" t="n"/>
      <c r="I274" s="25" t="n"/>
      <c r="J274" s="26">
        <f>IFERROR(IF(OR(A274="",E274=""),"",IF(E274="Revenue",I274-H274,H274-I274)),"")</f>
        <v/>
      </c>
      <c r="K274" s="27">
        <f>IFERROR(IF(OR(A274="",E274=""),"",J274/H274),0)</f>
        <v/>
      </c>
      <c r="L274" s="22">
        <f>IFERROR(IF(A274="","",IF(ABS(K274)&lt;='Operating Drivers'!$B$7,"Within Threshold",IF(J274&gt;=0,"Favorable","Unfavorable"))),"")</f>
        <v/>
      </c>
      <c r="M274" s="28" t="n"/>
      <c r="N274" s="28" t="n"/>
    </row>
    <row r="275">
      <c r="A275" s="38" t="n"/>
      <c r="B275" s="22">
        <f>IFERROR(IF(A275="","",YEAR(A275)),"")</f>
        <v/>
      </c>
      <c r="C275" s="22">
        <f>IFERROR(IF(A275="","",MONTH(A275)),"")</f>
        <v/>
      </c>
      <c r="D275" s="23" t="n"/>
      <c r="E275" s="23" t="n"/>
      <c r="F275" s="24" t="n"/>
      <c r="G275" s="23" t="n"/>
      <c r="H275" s="25" t="n"/>
      <c r="I275" s="25" t="n"/>
      <c r="J275" s="26">
        <f>IFERROR(IF(OR(A275="",E275=""),"",IF(E275="Revenue",I275-H275,H275-I275)),"")</f>
        <v/>
      </c>
      <c r="K275" s="27">
        <f>IFERROR(IF(OR(A275="",E275=""),"",J275/H275),0)</f>
        <v/>
      </c>
      <c r="L275" s="22">
        <f>IFERROR(IF(A275="","",IF(ABS(K275)&lt;='Operating Drivers'!$B$7,"Within Threshold",IF(J275&gt;=0,"Favorable","Unfavorable"))),"")</f>
        <v/>
      </c>
      <c r="M275" s="28" t="n"/>
      <c r="N275" s="28" t="n"/>
    </row>
    <row r="276">
      <c r="A276" s="38" t="n"/>
      <c r="B276" s="22">
        <f>IFERROR(IF(A276="","",YEAR(A276)),"")</f>
        <v/>
      </c>
      <c r="C276" s="22">
        <f>IFERROR(IF(A276="","",MONTH(A276)),"")</f>
        <v/>
      </c>
      <c r="D276" s="23" t="n"/>
      <c r="E276" s="23" t="n"/>
      <c r="F276" s="24" t="n"/>
      <c r="G276" s="23" t="n"/>
      <c r="H276" s="25" t="n"/>
      <c r="I276" s="25" t="n"/>
      <c r="J276" s="26">
        <f>IFERROR(IF(OR(A276="",E276=""),"",IF(E276="Revenue",I276-H276,H276-I276)),"")</f>
        <v/>
      </c>
      <c r="K276" s="27">
        <f>IFERROR(IF(OR(A276="",E276=""),"",J276/H276),0)</f>
        <v/>
      </c>
      <c r="L276" s="22">
        <f>IFERROR(IF(A276="","",IF(ABS(K276)&lt;='Operating Drivers'!$B$7,"Within Threshold",IF(J276&gt;=0,"Favorable","Unfavorable"))),"")</f>
        <v/>
      </c>
      <c r="M276" s="28" t="n"/>
      <c r="N276" s="28" t="n"/>
    </row>
    <row r="277">
      <c r="A277" s="38" t="n"/>
      <c r="B277" s="22">
        <f>IFERROR(IF(A277="","",YEAR(A277)),"")</f>
        <v/>
      </c>
      <c r="C277" s="22">
        <f>IFERROR(IF(A277="","",MONTH(A277)),"")</f>
        <v/>
      </c>
      <c r="D277" s="23" t="n"/>
      <c r="E277" s="23" t="n"/>
      <c r="F277" s="24" t="n"/>
      <c r="G277" s="23" t="n"/>
      <c r="H277" s="25" t="n"/>
      <c r="I277" s="25" t="n"/>
      <c r="J277" s="26">
        <f>IFERROR(IF(OR(A277="",E277=""),"",IF(E277="Revenue",I277-H277,H277-I277)),"")</f>
        <v/>
      </c>
      <c r="K277" s="27">
        <f>IFERROR(IF(OR(A277="",E277=""),"",J277/H277),0)</f>
        <v/>
      </c>
      <c r="L277" s="22">
        <f>IFERROR(IF(A277="","",IF(ABS(K277)&lt;='Operating Drivers'!$B$7,"Within Threshold",IF(J277&gt;=0,"Favorable","Unfavorable"))),"")</f>
        <v/>
      </c>
      <c r="M277" s="28" t="n"/>
      <c r="N277" s="28" t="n"/>
    </row>
    <row r="278">
      <c r="A278" s="38" t="n"/>
      <c r="B278" s="22">
        <f>IFERROR(IF(A278="","",YEAR(A278)),"")</f>
        <v/>
      </c>
      <c r="C278" s="22">
        <f>IFERROR(IF(A278="","",MONTH(A278)),"")</f>
        <v/>
      </c>
      <c r="D278" s="23" t="n"/>
      <c r="E278" s="23" t="n"/>
      <c r="F278" s="24" t="n"/>
      <c r="G278" s="23" t="n"/>
      <c r="H278" s="25" t="n"/>
      <c r="I278" s="25" t="n"/>
      <c r="J278" s="26">
        <f>IFERROR(IF(OR(A278="",E278=""),"",IF(E278="Revenue",I278-H278,H278-I278)),"")</f>
        <v/>
      </c>
      <c r="K278" s="27">
        <f>IFERROR(IF(OR(A278="",E278=""),"",J278/H278),0)</f>
        <v/>
      </c>
      <c r="L278" s="22">
        <f>IFERROR(IF(A278="","",IF(ABS(K278)&lt;='Operating Drivers'!$B$7,"Within Threshold",IF(J278&gt;=0,"Favorable","Unfavorable"))),"")</f>
        <v/>
      </c>
      <c r="M278" s="28" t="n"/>
      <c r="N278" s="28" t="n"/>
    </row>
    <row r="279">
      <c r="A279" s="38" t="n"/>
      <c r="B279" s="22">
        <f>IFERROR(IF(A279="","",YEAR(A279)),"")</f>
        <v/>
      </c>
      <c r="C279" s="22">
        <f>IFERROR(IF(A279="","",MONTH(A279)),"")</f>
        <v/>
      </c>
      <c r="D279" s="23" t="n"/>
      <c r="E279" s="23" t="n"/>
      <c r="F279" s="24" t="n"/>
      <c r="G279" s="23" t="n"/>
      <c r="H279" s="25" t="n"/>
      <c r="I279" s="25" t="n"/>
      <c r="J279" s="26">
        <f>IFERROR(IF(OR(A279="",E279=""),"",IF(E279="Revenue",I279-H279,H279-I279)),"")</f>
        <v/>
      </c>
      <c r="K279" s="27">
        <f>IFERROR(IF(OR(A279="",E279=""),"",J279/H279),0)</f>
        <v/>
      </c>
      <c r="L279" s="22">
        <f>IFERROR(IF(A279="","",IF(ABS(K279)&lt;='Operating Drivers'!$B$7,"Within Threshold",IF(J279&gt;=0,"Favorable","Unfavorable"))),"")</f>
        <v/>
      </c>
      <c r="M279" s="28" t="n"/>
      <c r="N279" s="28" t="n"/>
    </row>
    <row r="280">
      <c r="A280" s="38" t="n"/>
      <c r="B280" s="22">
        <f>IFERROR(IF(A280="","",YEAR(A280)),"")</f>
        <v/>
      </c>
      <c r="C280" s="22">
        <f>IFERROR(IF(A280="","",MONTH(A280)),"")</f>
        <v/>
      </c>
      <c r="D280" s="23" t="n"/>
      <c r="E280" s="23" t="n"/>
      <c r="F280" s="24" t="n"/>
      <c r="G280" s="23" t="n"/>
      <c r="H280" s="25" t="n"/>
      <c r="I280" s="25" t="n"/>
      <c r="J280" s="26">
        <f>IFERROR(IF(OR(A280="",E280=""),"",IF(E280="Revenue",I280-H280,H280-I280)),"")</f>
        <v/>
      </c>
      <c r="K280" s="27">
        <f>IFERROR(IF(OR(A280="",E280=""),"",J280/H280),0)</f>
        <v/>
      </c>
      <c r="L280" s="22">
        <f>IFERROR(IF(A280="","",IF(ABS(K280)&lt;='Operating Drivers'!$B$7,"Within Threshold",IF(J280&gt;=0,"Favorable","Unfavorable"))),"")</f>
        <v/>
      </c>
      <c r="M280" s="28" t="n"/>
      <c r="N280" s="28" t="n"/>
    </row>
    <row r="281">
      <c r="A281" s="38" t="n"/>
      <c r="B281" s="22">
        <f>IFERROR(IF(A281="","",YEAR(A281)),"")</f>
        <v/>
      </c>
      <c r="C281" s="22">
        <f>IFERROR(IF(A281="","",MONTH(A281)),"")</f>
        <v/>
      </c>
      <c r="D281" s="23" t="n"/>
      <c r="E281" s="23" t="n"/>
      <c r="F281" s="24" t="n"/>
      <c r="G281" s="23" t="n"/>
      <c r="H281" s="25" t="n"/>
      <c r="I281" s="25" t="n"/>
      <c r="J281" s="26">
        <f>IFERROR(IF(OR(A281="",E281=""),"",IF(E281="Revenue",I281-H281,H281-I281)),"")</f>
        <v/>
      </c>
      <c r="K281" s="27">
        <f>IFERROR(IF(OR(A281="",E281=""),"",J281/H281),0)</f>
        <v/>
      </c>
      <c r="L281" s="22">
        <f>IFERROR(IF(A281="","",IF(ABS(K281)&lt;='Operating Drivers'!$B$7,"Within Threshold",IF(J281&gt;=0,"Favorable","Unfavorable"))),"")</f>
        <v/>
      </c>
      <c r="M281" s="28" t="n"/>
      <c r="N281" s="28" t="n"/>
    </row>
    <row r="282">
      <c r="A282" s="38" t="n"/>
      <c r="B282" s="22">
        <f>IFERROR(IF(A282="","",YEAR(A282)),"")</f>
        <v/>
      </c>
      <c r="C282" s="22">
        <f>IFERROR(IF(A282="","",MONTH(A282)),"")</f>
        <v/>
      </c>
      <c r="D282" s="23" t="n"/>
      <c r="E282" s="23" t="n"/>
      <c r="F282" s="24" t="n"/>
      <c r="G282" s="23" t="n"/>
      <c r="H282" s="25" t="n"/>
      <c r="I282" s="25" t="n"/>
      <c r="J282" s="26">
        <f>IFERROR(IF(OR(A282="",E282=""),"",IF(E282="Revenue",I282-H282,H282-I282)),"")</f>
        <v/>
      </c>
      <c r="K282" s="27">
        <f>IFERROR(IF(OR(A282="",E282=""),"",J282/H282),0)</f>
        <v/>
      </c>
      <c r="L282" s="22">
        <f>IFERROR(IF(A282="","",IF(ABS(K282)&lt;='Operating Drivers'!$B$7,"Within Threshold",IF(J282&gt;=0,"Favorable","Unfavorable"))),"")</f>
        <v/>
      </c>
      <c r="M282" s="28" t="n"/>
      <c r="N282" s="28" t="n"/>
    </row>
    <row r="283">
      <c r="A283" s="38" t="n"/>
      <c r="B283" s="22">
        <f>IFERROR(IF(A283="","",YEAR(A283)),"")</f>
        <v/>
      </c>
      <c r="C283" s="22">
        <f>IFERROR(IF(A283="","",MONTH(A283)),"")</f>
        <v/>
      </c>
      <c r="D283" s="23" t="n"/>
      <c r="E283" s="23" t="n"/>
      <c r="F283" s="24" t="n"/>
      <c r="G283" s="23" t="n"/>
      <c r="H283" s="25" t="n"/>
      <c r="I283" s="25" t="n"/>
      <c r="J283" s="26">
        <f>IFERROR(IF(OR(A283="",E283=""),"",IF(E283="Revenue",I283-H283,H283-I283)),"")</f>
        <v/>
      </c>
      <c r="K283" s="27">
        <f>IFERROR(IF(OR(A283="",E283=""),"",J283/H283),0)</f>
        <v/>
      </c>
      <c r="L283" s="22">
        <f>IFERROR(IF(A283="","",IF(ABS(K283)&lt;='Operating Drivers'!$B$7,"Within Threshold",IF(J283&gt;=0,"Favorable","Unfavorable"))),"")</f>
        <v/>
      </c>
      <c r="M283" s="28" t="n"/>
      <c r="N283" s="28" t="n"/>
    </row>
    <row r="284">
      <c r="A284" s="38" t="n"/>
      <c r="B284" s="22">
        <f>IFERROR(IF(A284="","",YEAR(A284)),"")</f>
        <v/>
      </c>
      <c r="C284" s="22">
        <f>IFERROR(IF(A284="","",MONTH(A284)),"")</f>
        <v/>
      </c>
      <c r="D284" s="23" t="n"/>
      <c r="E284" s="23" t="n"/>
      <c r="F284" s="24" t="n"/>
      <c r="G284" s="23" t="n"/>
      <c r="H284" s="25" t="n"/>
      <c r="I284" s="25" t="n"/>
      <c r="J284" s="26">
        <f>IFERROR(IF(OR(A284="",E284=""),"",IF(E284="Revenue",I284-H284,H284-I284)),"")</f>
        <v/>
      </c>
      <c r="K284" s="27">
        <f>IFERROR(IF(OR(A284="",E284=""),"",J284/H284),0)</f>
        <v/>
      </c>
      <c r="L284" s="22">
        <f>IFERROR(IF(A284="","",IF(ABS(K284)&lt;='Operating Drivers'!$B$7,"Within Threshold",IF(J284&gt;=0,"Favorable","Unfavorable"))),"")</f>
        <v/>
      </c>
      <c r="M284" s="28" t="n"/>
      <c r="N284" s="28" t="n"/>
    </row>
    <row r="285">
      <c r="A285" s="38" t="n"/>
      <c r="B285" s="22">
        <f>IFERROR(IF(A285="","",YEAR(A285)),"")</f>
        <v/>
      </c>
      <c r="C285" s="22">
        <f>IFERROR(IF(A285="","",MONTH(A285)),"")</f>
        <v/>
      </c>
      <c r="D285" s="23" t="n"/>
      <c r="E285" s="23" t="n"/>
      <c r="F285" s="24" t="n"/>
      <c r="G285" s="23" t="n"/>
      <c r="H285" s="25" t="n"/>
      <c r="I285" s="25" t="n"/>
      <c r="J285" s="26">
        <f>IFERROR(IF(OR(A285="",E285=""),"",IF(E285="Revenue",I285-H285,H285-I285)),"")</f>
        <v/>
      </c>
      <c r="K285" s="27">
        <f>IFERROR(IF(OR(A285="",E285=""),"",J285/H285),0)</f>
        <v/>
      </c>
      <c r="L285" s="22">
        <f>IFERROR(IF(A285="","",IF(ABS(K285)&lt;='Operating Drivers'!$B$7,"Within Threshold",IF(J285&gt;=0,"Favorable","Unfavorable"))),"")</f>
        <v/>
      </c>
      <c r="M285" s="28" t="n"/>
      <c r="N285" s="28" t="n"/>
    </row>
    <row r="286">
      <c r="A286" s="38" t="n"/>
      <c r="B286" s="22">
        <f>IFERROR(IF(A286="","",YEAR(A286)),"")</f>
        <v/>
      </c>
      <c r="C286" s="22">
        <f>IFERROR(IF(A286="","",MONTH(A286)),"")</f>
        <v/>
      </c>
      <c r="D286" s="23" t="n"/>
      <c r="E286" s="23" t="n"/>
      <c r="F286" s="24" t="n"/>
      <c r="G286" s="23" t="n"/>
      <c r="H286" s="25" t="n"/>
      <c r="I286" s="25" t="n"/>
      <c r="J286" s="26">
        <f>IFERROR(IF(OR(A286="",E286=""),"",IF(E286="Revenue",I286-H286,H286-I286)),"")</f>
        <v/>
      </c>
      <c r="K286" s="27">
        <f>IFERROR(IF(OR(A286="",E286=""),"",J286/H286),0)</f>
        <v/>
      </c>
      <c r="L286" s="22">
        <f>IFERROR(IF(A286="","",IF(ABS(K286)&lt;='Operating Drivers'!$B$7,"Within Threshold",IF(J286&gt;=0,"Favorable","Unfavorable"))),"")</f>
        <v/>
      </c>
      <c r="M286" s="28" t="n"/>
      <c r="N286" s="28" t="n"/>
    </row>
    <row r="287">
      <c r="A287" s="38" t="n"/>
      <c r="B287" s="22">
        <f>IFERROR(IF(A287="","",YEAR(A287)),"")</f>
        <v/>
      </c>
      <c r="C287" s="22">
        <f>IFERROR(IF(A287="","",MONTH(A287)),"")</f>
        <v/>
      </c>
      <c r="D287" s="23" t="n"/>
      <c r="E287" s="23" t="n"/>
      <c r="F287" s="24" t="n"/>
      <c r="G287" s="23" t="n"/>
      <c r="H287" s="25" t="n"/>
      <c r="I287" s="25" t="n"/>
      <c r="J287" s="26">
        <f>IFERROR(IF(OR(A287="",E287=""),"",IF(E287="Revenue",I287-H287,H287-I287)),"")</f>
        <v/>
      </c>
      <c r="K287" s="27">
        <f>IFERROR(IF(OR(A287="",E287=""),"",J287/H287),0)</f>
        <v/>
      </c>
      <c r="L287" s="22">
        <f>IFERROR(IF(A287="","",IF(ABS(K287)&lt;='Operating Drivers'!$B$7,"Within Threshold",IF(J287&gt;=0,"Favorable","Unfavorable"))),"")</f>
        <v/>
      </c>
      <c r="M287" s="28" t="n"/>
      <c r="N287" s="28" t="n"/>
    </row>
    <row r="288">
      <c r="A288" s="38" t="n"/>
      <c r="B288" s="22">
        <f>IFERROR(IF(A288="","",YEAR(A288)),"")</f>
        <v/>
      </c>
      <c r="C288" s="22">
        <f>IFERROR(IF(A288="","",MONTH(A288)),"")</f>
        <v/>
      </c>
      <c r="D288" s="23" t="n"/>
      <c r="E288" s="23" t="n"/>
      <c r="F288" s="24" t="n"/>
      <c r="G288" s="23" t="n"/>
      <c r="H288" s="25" t="n"/>
      <c r="I288" s="25" t="n"/>
      <c r="J288" s="26">
        <f>IFERROR(IF(OR(A288="",E288=""),"",IF(E288="Revenue",I288-H288,H288-I288)),"")</f>
        <v/>
      </c>
      <c r="K288" s="27">
        <f>IFERROR(IF(OR(A288="",E288=""),"",J288/H288),0)</f>
        <v/>
      </c>
      <c r="L288" s="22">
        <f>IFERROR(IF(A288="","",IF(ABS(K288)&lt;='Operating Drivers'!$B$7,"Within Threshold",IF(J288&gt;=0,"Favorable","Unfavorable"))),"")</f>
        <v/>
      </c>
      <c r="M288" s="28" t="n"/>
      <c r="N288" s="28" t="n"/>
    </row>
    <row r="289">
      <c r="A289" s="38" t="n"/>
      <c r="B289" s="22">
        <f>IFERROR(IF(A289="","",YEAR(A289)),"")</f>
        <v/>
      </c>
      <c r="C289" s="22">
        <f>IFERROR(IF(A289="","",MONTH(A289)),"")</f>
        <v/>
      </c>
      <c r="D289" s="23" t="n"/>
      <c r="E289" s="23" t="n"/>
      <c r="F289" s="24" t="n"/>
      <c r="G289" s="23" t="n"/>
      <c r="H289" s="25" t="n"/>
      <c r="I289" s="25" t="n"/>
      <c r="J289" s="26">
        <f>IFERROR(IF(OR(A289="",E289=""),"",IF(E289="Revenue",I289-H289,H289-I289)),"")</f>
        <v/>
      </c>
      <c r="K289" s="27">
        <f>IFERROR(IF(OR(A289="",E289=""),"",J289/H289),0)</f>
        <v/>
      </c>
      <c r="L289" s="22">
        <f>IFERROR(IF(A289="","",IF(ABS(K289)&lt;='Operating Drivers'!$B$7,"Within Threshold",IF(J289&gt;=0,"Favorable","Unfavorable"))),"")</f>
        <v/>
      </c>
      <c r="M289" s="28" t="n"/>
      <c r="N289" s="28" t="n"/>
    </row>
    <row r="290">
      <c r="A290" s="38" t="n"/>
      <c r="B290" s="22">
        <f>IFERROR(IF(A290="","",YEAR(A290)),"")</f>
        <v/>
      </c>
      <c r="C290" s="22">
        <f>IFERROR(IF(A290="","",MONTH(A290)),"")</f>
        <v/>
      </c>
      <c r="D290" s="23" t="n"/>
      <c r="E290" s="23" t="n"/>
      <c r="F290" s="24" t="n"/>
      <c r="G290" s="23" t="n"/>
      <c r="H290" s="25" t="n"/>
      <c r="I290" s="25" t="n"/>
      <c r="J290" s="26">
        <f>IFERROR(IF(OR(A290="",E290=""),"",IF(E290="Revenue",I290-H290,H290-I290)),"")</f>
        <v/>
      </c>
      <c r="K290" s="27">
        <f>IFERROR(IF(OR(A290="",E290=""),"",J290/H290),0)</f>
        <v/>
      </c>
      <c r="L290" s="22">
        <f>IFERROR(IF(A290="","",IF(ABS(K290)&lt;='Operating Drivers'!$B$7,"Within Threshold",IF(J290&gt;=0,"Favorable","Unfavorable"))),"")</f>
        <v/>
      </c>
      <c r="M290" s="28" t="n"/>
      <c r="N290" s="28" t="n"/>
    </row>
    <row r="291">
      <c r="A291" s="38" t="n"/>
      <c r="B291" s="22">
        <f>IFERROR(IF(A291="","",YEAR(A291)),"")</f>
        <v/>
      </c>
      <c r="C291" s="22">
        <f>IFERROR(IF(A291="","",MONTH(A291)),"")</f>
        <v/>
      </c>
      <c r="D291" s="23" t="n"/>
      <c r="E291" s="23" t="n"/>
      <c r="F291" s="24" t="n"/>
      <c r="G291" s="23" t="n"/>
      <c r="H291" s="25" t="n"/>
      <c r="I291" s="25" t="n"/>
      <c r="J291" s="26">
        <f>IFERROR(IF(OR(A291="",E291=""),"",IF(E291="Revenue",I291-H291,H291-I291)),"")</f>
        <v/>
      </c>
      <c r="K291" s="27">
        <f>IFERROR(IF(OR(A291="",E291=""),"",J291/H291),0)</f>
        <v/>
      </c>
      <c r="L291" s="22">
        <f>IFERROR(IF(A291="","",IF(ABS(K291)&lt;='Operating Drivers'!$B$7,"Within Threshold",IF(J291&gt;=0,"Favorable","Unfavorable"))),"")</f>
        <v/>
      </c>
      <c r="M291" s="28" t="n"/>
      <c r="N291" s="28" t="n"/>
    </row>
    <row r="292">
      <c r="A292" s="38" t="n"/>
      <c r="B292" s="22">
        <f>IFERROR(IF(A292="","",YEAR(A292)),"")</f>
        <v/>
      </c>
      <c r="C292" s="22">
        <f>IFERROR(IF(A292="","",MONTH(A292)),"")</f>
        <v/>
      </c>
      <c r="D292" s="23" t="n"/>
      <c r="E292" s="23" t="n"/>
      <c r="F292" s="24" t="n"/>
      <c r="G292" s="23" t="n"/>
      <c r="H292" s="25" t="n"/>
      <c r="I292" s="25" t="n"/>
      <c r="J292" s="26">
        <f>IFERROR(IF(OR(A292="",E292=""),"",IF(E292="Revenue",I292-H292,H292-I292)),"")</f>
        <v/>
      </c>
      <c r="K292" s="27">
        <f>IFERROR(IF(OR(A292="",E292=""),"",J292/H292),0)</f>
        <v/>
      </c>
      <c r="L292" s="22">
        <f>IFERROR(IF(A292="","",IF(ABS(K292)&lt;='Operating Drivers'!$B$7,"Within Threshold",IF(J292&gt;=0,"Favorable","Unfavorable"))),"")</f>
        <v/>
      </c>
      <c r="M292" s="28" t="n"/>
      <c r="N292" s="28" t="n"/>
    </row>
    <row r="293">
      <c r="A293" s="38" t="n"/>
      <c r="B293" s="22">
        <f>IFERROR(IF(A293="","",YEAR(A293)),"")</f>
        <v/>
      </c>
      <c r="C293" s="22">
        <f>IFERROR(IF(A293="","",MONTH(A293)),"")</f>
        <v/>
      </c>
      <c r="D293" s="23" t="n"/>
      <c r="E293" s="23" t="n"/>
      <c r="F293" s="24" t="n"/>
      <c r="G293" s="23" t="n"/>
      <c r="H293" s="25" t="n"/>
      <c r="I293" s="25" t="n"/>
      <c r="J293" s="26">
        <f>IFERROR(IF(OR(A293="",E293=""),"",IF(E293="Revenue",I293-H293,H293-I293)),"")</f>
        <v/>
      </c>
      <c r="K293" s="27">
        <f>IFERROR(IF(OR(A293="",E293=""),"",J293/H293),0)</f>
        <v/>
      </c>
      <c r="L293" s="22">
        <f>IFERROR(IF(A293="","",IF(ABS(K293)&lt;='Operating Drivers'!$B$7,"Within Threshold",IF(J293&gt;=0,"Favorable","Unfavorable"))),"")</f>
        <v/>
      </c>
      <c r="M293" s="28" t="n"/>
      <c r="N293" s="28" t="n"/>
    </row>
    <row r="294">
      <c r="A294" s="38" t="n"/>
      <c r="B294" s="22">
        <f>IFERROR(IF(A294="","",YEAR(A294)),"")</f>
        <v/>
      </c>
      <c r="C294" s="22">
        <f>IFERROR(IF(A294="","",MONTH(A294)),"")</f>
        <v/>
      </c>
      <c r="D294" s="23" t="n"/>
      <c r="E294" s="23" t="n"/>
      <c r="F294" s="24" t="n"/>
      <c r="G294" s="23" t="n"/>
      <c r="H294" s="25" t="n"/>
      <c r="I294" s="25" t="n"/>
      <c r="J294" s="26">
        <f>IFERROR(IF(OR(A294="",E294=""),"",IF(E294="Revenue",I294-H294,H294-I294)),"")</f>
        <v/>
      </c>
      <c r="K294" s="27">
        <f>IFERROR(IF(OR(A294="",E294=""),"",J294/H294),0)</f>
        <v/>
      </c>
      <c r="L294" s="22">
        <f>IFERROR(IF(A294="","",IF(ABS(K294)&lt;='Operating Drivers'!$B$7,"Within Threshold",IF(J294&gt;=0,"Favorable","Unfavorable"))),"")</f>
        <v/>
      </c>
      <c r="M294" s="28" t="n"/>
      <c r="N294" s="28" t="n"/>
    </row>
    <row r="295">
      <c r="A295" s="38" t="n"/>
      <c r="B295" s="22">
        <f>IFERROR(IF(A295="","",YEAR(A295)),"")</f>
        <v/>
      </c>
      <c r="C295" s="22">
        <f>IFERROR(IF(A295="","",MONTH(A295)),"")</f>
        <v/>
      </c>
      <c r="D295" s="23" t="n"/>
      <c r="E295" s="23" t="n"/>
      <c r="F295" s="24" t="n"/>
      <c r="G295" s="23" t="n"/>
      <c r="H295" s="25" t="n"/>
      <c r="I295" s="25" t="n"/>
      <c r="J295" s="26">
        <f>IFERROR(IF(OR(A295="",E295=""),"",IF(E295="Revenue",I295-H295,H295-I295)),"")</f>
        <v/>
      </c>
      <c r="K295" s="27">
        <f>IFERROR(IF(OR(A295="",E295=""),"",J295/H295),0)</f>
        <v/>
      </c>
      <c r="L295" s="22">
        <f>IFERROR(IF(A295="","",IF(ABS(K295)&lt;='Operating Drivers'!$B$7,"Within Threshold",IF(J295&gt;=0,"Favorable","Unfavorable"))),"")</f>
        <v/>
      </c>
      <c r="M295" s="28" t="n"/>
      <c r="N295" s="28" t="n"/>
    </row>
    <row r="296">
      <c r="A296" s="38" t="n"/>
      <c r="B296" s="22">
        <f>IFERROR(IF(A296="","",YEAR(A296)),"")</f>
        <v/>
      </c>
      <c r="C296" s="22">
        <f>IFERROR(IF(A296="","",MONTH(A296)),"")</f>
        <v/>
      </c>
      <c r="D296" s="23" t="n"/>
      <c r="E296" s="23" t="n"/>
      <c r="F296" s="24" t="n"/>
      <c r="G296" s="23" t="n"/>
      <c r="H296" s="25" t="n"/>
      <c r="I296" s="25" t="n"/>
      <c r="J296" s="26">
        <f>IFERROR(IF(OR(A296="",E296=""),"",IF(E296="Revenue",I296-H296,H296-I296)),"")</f>
        <v/>
      </c>
      <c r="K296" s="27">
        <f>IFERROR(IF(OR(A296="",E296=""),"",J296/H296),0)</f>
        <v/>
      </c>
      <c r="L296" s="22">
        <f>IFERROR(IF(A296="","",IF(ABS(K296)&lt;='Operating Drivers'!$B$7,"Within Threshold",IF(J296&gt;=0,"Favorable","Unfavorable"))),"")</f>
        <v/>
      </c>
      <c r="M296" s="28" t="n"/>
      <c r="N296" s="28" t="n"/>
    </row>
    <row r="297">
      <c r="A297" s="38" t="n"/>
      <c r="B297" s="22">
        <f>IFERROR(IF(A297="","",YEAR(A297)),"")</f>
        <v/>
      </c>
      <c r="C297" s="22">
        <f>IFERROR(IF(A297="","",MONTH(A297)),"")</f>
        <v/>
      </c>
      <c r="D297" s="23" t="n"/>
      <c r="E297" s="23" t="n"/>
      <c r="F297" s="24" t="n"/>
      <c r="G297" s="23" t="n"/>
      <c r="H297" s="25" t="n"/>
      <c r="I297" s="25" t="n"/>
      <c r="J297" s="26">
        <f>IFERROR(IF(OR(A297="",E297=""),"",IF(E297="Revenue",I297-H297,H297-I297)),"")</f>
        <v/>
      </c>
      <c r="K297" s="27">
        <f>IFERROR(IF(OR(A297="",E297=""),"",J297/H297),0)</f>
        <v/>
      </c>
      <c r="L297" s="22">
        <f>IFERROR(IF(A297="","",IF(ABS(K297)&lt;='Operating Drivers'!$B$7,"Within Threshold",IF(J297&gt;=0,"Favorable","Unfavorable"))),"")</f>
        <v/>
      </c>
      <c r="M297" s="28" t="n"/>
      <c r="N297" s="28" t="n"/>
    </row>
    <row r="298">
      <c r="A298" s="38" t="n"/>
      <c r="B298" s="22">
        <f>IFERROR(IF(A298="","",YEAR(A298)),"")</f>
        <v/>
      </c>
      <c r="C298" s="22">
        <f>IFERROR(IF(A298="","",MONTH(A298)),"")</f>
        <v/>
      </c>
      <c r="D298" s="23" t="n"/>
      <c r="E298" s="23" t="n"/>
      <c r="F298" s="24" t="n"/>
      <c r="G298" s="23" t="n"/>
      <c r="H298" s="25" t="n"/>
      <c r="I298" s="25" t="n"/>
      <c r="J298" s="26">
        <f>IFERROR(IF(OR(A298="",E298=""),"",IF(E298="Revenue",I298-H298,H298-I298)),"")</f>
        <v/>
      </c>
      <c r="K298" s="27">
        <f>IFERROR(IF(OR(A298="",E298=""),"",J298/H298),0)</f>
        <v/>
      </c>
      <c r="L298" s="22">
        <f>IFERROR(IF(A298="","",IF(ABS(K298)&lt;='Operating Drivers'!$B$7,"Within Threshold",IF(J298&gt;=0,"Favorable","Unfavorable"))),"")</f>
        <v/>
      </c>
      <c r="M298" s="28" t="n"/>
      <c r="N298" s="28" t="n"/>
    </row>
    <row r="299">
      <c r="A299" s="38" t="n"/>
      <c r="B299" s="22">
        <f>IFERROR(IF(A299="","",YEAR(A299)),"")</f>
        <v/>
      </c>
      <c r="C299" s="22">
        <f>IFERROR(IF(A299="","",MONTH(A299)),"")</f>
        <v/>
      </c>
      <c r="D299" s="23" t="n"/>
      <c r="E299" s="23" t="n"/>
      <c r="F299" s="24" t="n"/>
      <c r="G299" s="23" t="n"/>
      <c r="H299" s="25" t="n"/>
      <c r="I299" s="25" t="n"/>
      <c r="J299" s="26">
        <f>IFERROR(IF(OR(A299="",E299=""),"",IF(E299="Revenue",I299-H299,H299-I299)),"")</f>
        <v/>
      </c>
      <c r="K299" s="27">
        <f>IFERROR(IF(OR(A299="",E299=""),"",J299/H299),0)</f>
        <v/>
      </c>
      <c r="L299" s="22">
        <f>IFERROR(IF(A299="","",IF(ABS(K299)&lt;='Operating Drivers'!$B$7,"Within Threshold",IF(J299&gt;=0,"Favorable","Unfavorable"))),"")</f>
        <v/>
      </c>
      <c r="M299" s="28" t="n"/>
      <c r="N299" s="28" t="n"/>
    </row>
    <row r="300">
      <c r="A300" s="38" t="n"/>
      <c r="B300" s="22">
        <f>IFERROR(IF(A300="","",YEAR(A300)),"")</f>
        <v/>
      </c>
      <c r="C300" s="22">
        <f>IFERROR(IF(A300="","",MONTH(A300)),"")</f>
        <v/>
      </c>
      <c r="D300" s="23" t="n"/>
      <c r="E300" s="23" t="n"/>
      <c r="F300" s="24" t="n"/>
      <c r="G300" s="23" t="n"/>
      <c r="H300" s="25" t="n"/>
      <c r="I300" s="25" t="n"/>
      <c r="J300" s="26">
        <f>IFERROR(IF(OR(A300="",E300=""),"",IF(E300="Revenue",I300-H300,H300-I300)),"")</f>
        <v/>
      </c>
      <c r="K300" s="27">
        <f>IFERROR(IF(OR(A300="",E300=""),"",J300/H300),0)</f>
        <v/>
      </c>
      <c r="L300" s="22">
        <f>IFERROR(IF(A300="","",IF(ABS(K300)&lt;='Operating Drivers'!$B$7,"Within Threshold",IF(J300&gt;=0,"Favorable","Unfavorable"))),"")</f>
        <v/>
      </c>
      <c r="M300" s="28" t="n"/>
      <c r="N300" s="28" t="n"/>
    </row>
    <row r="301">
      <c r="A301" s="38" t="n"/>
      <c r="B301" s="22">
        <f>IFERROR(IF(A301="","",YEAR(A301)),"")</f>
        <v/>
      </c>
      <c r="C301" s="22">
        <f>IFERROR(IF(A301="","",MONTH(A301)),"")</f>
        <v/>
      </c>
      <c r="D301" s="23" t="n"/>
      <c r="E301" s="23" t="n"/>
      <c r="F301" s="24" t="n"/>
      <c r="G301" s="23" t="n"/>
      <c r="H301" s="25" t="n"/>
      <c r="I301" s="25" t="n"/>
      <c r="J301" s="26">
        <f>IFERROR(IF(OR(A301="",E301=""),"",IF(E301="Revenue",I301-H301,H301-I301)),"")</f>
        <v/>
      </c>
      <c r="K301" s="27">
        <f>IFERROR(IF(OR(A301="",E301=""),"",J301/H301),0)</f>
        <v/>
      </c>
      <c r="L301" s="22">
        <f>IFERROR(IF(A301="","",IF(ABS(K301)&lt;='Operating Drivers'!$B$7,"Within Threshold",IF(J301&gt;=0,"Favorable","Unfavorable"))),"")</f>
        <v/>
      </c>
      <c r="M301" s="28" t="n"/>
      <c r="N301" s="28" t="n"/>
    </row>
    <row r="302">
      <c r="A302" s="38" t="n"/>
      <c r="B302" s="22">
        <f>IFERROR(IF(A302="","",YEAR(A302)),"")</f>
        <v/>
      </c>
      <c r="C302" s="22">
        <f>IFERROR(IF(A302="","",MONTH(A302)),"")</f>
        <v/>
      </c>
      <c r="D302" s="23" t="n"/>
      <c r="E302" s="23" t="n"/>
      <c r="F302" s="24" t="n"/>
      <c r="G302" s="23" t="n"/>
      <c r="H302" s="25" t="n"/>
      <c r="I302" s="25" t="n"/>
      <c r="J302" s="26">
        <f>IFERROR(IF(OR(A302="",E302=""),"",IF(E302="Revenue",I302-H302,H302-I302)),"")</f>
        <v/>
      </c>
      <c r="K302" s="27">
        <f>IFERROR(IF(OR(A302="",E302=""),"",J302/H302),0)</f>
        <v/>
      </c>
      <c r="L302" s="22">
        <f>IFERROR(IF(A302="","",IF(ABS(K302)&lt;='Operating Drivers'!$B$7,"Within Threshold",IF(J302&gt;=0,"Favorable","Unfavorable"))),"")</f>
        <v/>
      </c>
      <c r="M302" s="28" t="n"/>
      <c r="N302" s="28" t="n"/>
    </row>
    <row r="303">
      <c r="A303" s="38" t="n"/>
      <c r="B303" s="22">
        <f>IFERROR(IF(A303="","",YEAR(A303)),"")</f>
        <v/>
      </c>
      <c r="C303" s="22">
        <f>IFERROR(IF(A303="","",MONTH(A303)),"")</f>
        <v/>
      </c>
      <c r="D303" s="23" t="n"/>
      <c r="E303" s="23" t="n"/>
      <c r="F303" s="24" t="n"/>
      <c r="G303" s="23" t="n"/>
      <c r="H303" s="25" t="n"/>
      <c r="I303" s="25" t="n"/>
      <c r="J303" s="26">
        <f>IFERROR(IF(OR(A303="",E303=""),"",IF(E303="Revenue",I303-H303,H303-I303)),"")</f>
        <v/>
      </c>
      <c r="K303" s="27">
        <f>IFERROR(IF(OR(A303="",E303=""),"",J303/H303),0)</f>
        <v/>
      </c>
      <c r="L303" s="22">
        <f>IFERROR(IF(A303="","",IF(ABS(K303)&lt;='Operating Drivers'!$B$7,"Within Threshold",IF(J303&gt;=0,"Favorable","Unfavorable"))),"")</f>
        <v/>
      </c>
      <c r="M303" s="28" t="n"/>
      <c r="N303" s="28" t="n"/>
    </row>
    <row r="304">
      <c r="A304" s="38" t="n"/>
      <c r="B304" s="22">
        <f>IFERROR(IF(A304="","",YEAR(A304)),"")</f>
        <v/>
      </c>
      <c r="C304" s="22">
        <f>IFERROR(IF(A304="","",MONTH(A304)),"")</f>
        <v/>
      </c>
      <c r="D304" s="23" t="n"/>
      <c r="E304" s="23" t="n"/>
      <c r="F304" s="24" t="n"/>
      <c r="G304" s="23" t="n"/>
      <c r="H304" s="25" t="n"/>
      <c r="I304" s="25" t="n"/>
      <c r="J304" s="26">
        <f>IFERROR(IF(OR(A304="",E304=""),"",IF(E304="Revenue",I304-H304,H304-I304)),"")</f>
        <v/>
      </c>
      <c r="K304" s="27">
        <f>IFERROR(IF(OR(A304="",E304=""),"",J304/H304),0)</f>
        <v/>
      </c>
      <c r="L304" s="22">
        <f>IFERROR(IF(A304="","",IF(ABS(K304)&lt;='Operating Drivers'!$B$7,"Within Threshold",IF(J304&gt;=0,"Favorable","Unfavorable"))),"")</f>
        <v/>
      </c>
      <c r="M304" s="28" t="n"/>
      <c r="N304" s="28" t="n"/>
    </row>
    <row r="305">
      <c r="A305" s="38" t="n"/>
      <c r="B305" s="22">
        <f>IFERROR(IF(A305="","",YEAR(A305)),"")</f>
        <v/>
      </c>
      <c r="C305" s="22">
        <f>IFERROR(IF(A305="","",MONTH(A305)),"")</f>
        <v/>
      </c>
      <c r="D305" s="23" t="n"/>
      <c r="E305" s="23" t="n"/>
      <c r="F305" s="24" t="n"/>
      <c r="G305" s="23" t="n"/>
      <c r="H305" s="25" t="n"/>
      <c r="I305" s="25" t="n"/>
      <c r="J305" s="26">
        <f>IFERROR(IF(OR(A305="",E305=""),"",IF(E305="Revenue",I305-H305,H305-I305)),"")</f>
        <v/>
      </c>
      <c r="K305" s="27">
        <f>IFERROR(IF(OR(A305="",E305=""),"",J305/H305),0)</f>
        <v/>
      </c>
      <c r="L305" s="22">
        <f>IFERROR(IF(A305="","",IF(ABS(K305)&lt;='Operating Drivers'!$B$7,"Within Threshold",IF(J305&gt;=0,"Favorable","Unfavorable"))),"")</f>
        <v/>
      </c>
      <c r="M305" s="28" t="n"/>
      <c r="N305" s="28" t="n"/>
    </row>
    <row r="306">
      <c r="A306" s="38" t="n"/>
      <c r="B306" s="22">
        <f>IFERROR(IF(A306="","",YEAR(A306)),"")</f>
        <v/>
      </c>
      <c r="C306" s="22">
        <f>IFERROR(IF(A306="","",MONTH(A306)),"")</f>
        <v/>
      </c>
      <c r="D306" s="23" t="n"/>
      <c r="E306" s="23" t="n"/>
      <c r="F306" s="24" t="n"/>
      <c r="G306" s="23" t="n"/>
      <c r="H306" s="25" t="n"/>
      <c r="I306" s="25" t="n"/>
      <c r="J306" s="26">
        <f>IFERROR(IF(OR(A306="",E306=""),"",IF(E306="Revenue",I306-H306,H306-I306)),"")</f>
        <v/>
      </c>
      <c r="K306" s="27">
        <f>IFERROR(IF(OR(A306="",E306=""),"",J306/H306),0)</f>
        <v/>
      </c>
      <c r="L306" s="22">
        <f>IFERROR(IF(A306="","",IF(ABS(K306)&lt;='Operating Drivers'!$B$7,"Within Threshold",IF(J306&gt;=0,"Favorable","Unfavorable"))),"")</f>
        <v/>
      </c>
      <c r="M306" s="28" t="n"/>
      <c r="N306" s="28" t="n"/>
    </row>
    <row r="307">
      <c r="A307" s="38" t="n"/>
      <c r="B307" s="22">
        <f>IFERROR(IF(A307="","",YEAR(A307)),"")</f>
        <v/>
      </c>
      <c r="C307" s="22">
        <f>IFERROR(IF(A307="","",MONTH(A307)),"")</f>
        <v/>
      </c>
      <c r="D307" s="23" t="n"/>
      <c r="E307" s="23" t="n"/>
      <c r="F307" s="24" t="n"/>
      <c r="G307" s="23" t="n"/>
      <c r="H307" s="25" t="n"/>
      <c r="I307" s="25" t="n"/>
      <c r="J307" s="26">
        <f>IFERROR(IF(OR(A307="",E307=""),"",IF(E307="Revenue",I307-H307,H307-I307)),"")</f>
        <v/>
      </c>
      <c r="K307" s="27">
        <f>IFERROR(IF(OR(A307="",E307=""),"",J307/H307),0)</f>
        <v/>
      </c>
      <c r="L307" s="22">
        <f>IFERROR(IF(A307="","",IF(ABS(K307)&lt;='Operating Drivers'!$B$7,"Within Threshold",IF(J307&gt;=0,"Favorable","Unfavorable"))),"")</f>
        <v/>
      </c>
      <c r="M307" s="28" t="n"/>
      <c r="N307" s="28" t="n"/>
    </row>
    <row r="308">
      <c r="A308" s="38" t="n"/>
      <c r="B308" s="22">
        <f>IFERROR(IF(A308="","",YEAR(A308)),"")</f>
        <v/>
      </c>
      <c r="C308" s="22">
        <f>IFERROR(IF(A308="","",MONTH(A308)),"")</f>
        <v/>
      </c>
      <c r="D308" s="23" t="n"/>
      <c r="E308" s="23" t="n"/>
      <c r="F308" s="24" t="n"/>
      <c r="G308" s="23" t="n"/>
      <c r="H308" s="25" t="n"/>
      <c r="I308" s="25" t="n"/>
      <c r="J308" s="26">
        <f>IFERROR(IF(OR(A308="",E308=""),"",IF(E308="Revenue",I308-H308,H308-I308)),"")</f>
        <v/>
      </c>
      <c r="K308" s="27">
        <f>IFERROR(IF(OR(A308="",E308=""),"",J308/H308),0)</f>
        <v/>
      </c>
      <c r="L308" s="22">
        <f>IFERROR(IF(A308="","",IF(ABS(K308)&lt;='Operating Drivers'!$B$7,"Within Threshold",IF(J308&gt;=0,"Favorable","Unfavorable"))),"")</f>
        <v/>
      </c>
      <c r="M308" s="28" t="n"/>
      <c r="N308" s="28" t="n"/>
    </row>
    <row r="309">
      <c r="A309" s="38" t="n"/>
      <c r="B309" s="22">
        <f>IFERROR(IF(A309="","",YEAR(A309)),"")</f>
        <v/>
      </c>
      <c r="C309" s="22">
        <f>IFERROR(IF(A309="","",MONTH(A309)),"")</f>
        <v/>
      </c>
      <c r="D309" s="23" t="n"/>
      <c r="E309" s="23" t="n"/>
      <c r="F309" s="24" t="n"/>
      <c r="G309" s="23" t="n"/>
      <c r="H309" s="25" t="n"/>
      <c r="I309" s="25" t="n"/>
      <c r="J309" s="26">
        <f>IFERROR(IF(OR(A309="",E309=""),"",IF(E309="Revenue",I309-H309,H309-I309)),"")</f>
        <v/>
      </c>
      <c r="K309" s="27">
        <f>IFERROR(IF(OR(A309="",E309=""),"",J309/H309),0)</f>
        <v/>
      </c>
      <c r="L309" s="22">
        <f>IFERROR(IF(A309="","",IF(ABS(K309)&lt;='Operating Drivers'!$B$7,"Within Threshold",IF(J309&gt;=0,"Favorable","Unfavorable"))),"")</f>
        <v/>
      </c>
      <c r="M309" s="28" t="n"/>
      <c r="N309" s="28" t="n"/>
    </row>
    <row r="310">
      <c r="A310" s="38" t="n"/>
      <c r="B310" s="22">
        <f>IFERROR(IF(A310="","",YEAR(A310)),"")</f>
        <v/>
      </c>
      <c r="C310" s="22">
        <f>IFERROR(IF(A310="","",MONTH(A310)),"")</f>
        <v/>
      </c>
      <c r="D310" s="23" t="n"/>
      <c r="E310" s="23" t="n"/>
      <c r="F310" s="24" t="n"/>
      <c r="G310" s="23" t="n"/>
      <c r="H310" s="25" t="n"/>
      <c r="I310" s="25" t="n"/>
      <c r="J310" s="26">
        <f>IFERROR(IF(OR(A310="",E310=""),"",IF(E310="Revenue",I310-H310,H310-I310)),"")</f>
        <v/>
      </c>
      <c r="K310" s="27">
        <f>IFERROR(IF(OR(A310="",E310=""),"",J310/H310),0)</f>
        <v/>
      </c>
      <c r="L310" s="22">
        <f>IFERROR(IF(A310="","",IF(ABS(K310)&lt;='Operating Drivers'!$B$7,"Within Threshold",IF(J310&gt;=0,"Favorable","Unfavorable"))),"")</f>
        <v/>
      </c>
      <c r="M310" s="28" t="n"/>
      <c r="N310" s="28" t="n"/>
    </row>
    <row r="311">
      <c r="A311" s="38" t="n"/>
      <c r="B311" s="22">
        <f>IFERROR(IF(A311="","",YEAR(A311)),"")</f>
        <v/>
      </c>
      <c r="C311" s="22">
        <f>IFERROR(IF(A311="","",MONTH(A311)),"")</f>
        <v/>
      </c>
      <c r="D311" s="23" t="n"/>
      <c r="E311" s="23" t="n"/>
      <c r="F311" s="24" t="n"/>
      <c r="G311" s="23" t="n"/>
      <c r="H311" s="25" t="n"/>
      <c r="I311" s="25" t="n"/>
      <c r="J311" s="26">
        <f>IFERROR(IF(OR(A311="",E311=""),"",IF(E311="Revenue",I311-H311,H311-I311)),"")</f>
        <v/>
      </c>
      <c r="K311" s="27">
        <f>IFERROR(IF(OR(A311="",E311=""),"",J311/H311),0)</f>
        <v/>
      </c>
      <c r="L311" s="22">
        <f>IFERROR(IF(A311="","",IF(ABS(K311)&lt;='Operating Drivers'!$B$7,"Within Threshold",IF(J311&gt;=0,"Favorable","Unfavorable"))),"")</f>
        <v/>
      </c>
      <c r="M311" s="28" t="n"/>
      <c r="N311" s="28" t="n"/>
    </row>
    <row r="312">
      <c r="A312" s="38" t="n"/>
      <c r="B312" s="22">
        <f>IFERROR(IF(A312="","",YEAR(A312)),"")</f>
        <v/>
      </c>
      <c r="C312" s="22">
        <f>IFERROR(IF(A312="","",MONTH(A312)),"")</f>
        <v/>
      </c>
      <c r="D312" s="23" t="n"/>
      <c r="E312" s="23" t="n"/>
      <c r="F312" s="24" t="n"/>
      <c r="G312" s="23" t="n"/>
      <c r="H312" s="25" t="n"/>
      <c r="I312" s="25" t="n"/>
      <c r="J312" s="26">
        <f>IFERROR(IF(OR(A312="",E312=""),"",IF(E312="Revenue",I312-H312,H312-I312)),"")</f>
        <v/>
      </c>
      <c r="K312" s="27">
        <f>IFERROR(IF(OR(A312="",E312=""),"",J312/H312),0)</f>
        <v/>
      </c>
      <c r="L312" s="22">
        <f>IFERROR(IF(A312="","",IF(ABS(K312)&lt;='Operating Drivers'!$B$7,"Within Threshold",IF(J312&gt;=0,"Favorable","Unfavorable"))),"")</f>
        <v/>
      </c>
      <c r="M312" s="28" t="n"/>
      <c r="N312" s="28" t="n"/>
    </row>
    <row r="313">
      <c r="A313" s="38" t="n"/>
      <c r="B313" s="22">
        <f>IFERROR(IF(A313="","",YEAR(A313)),"")</f>
        <v/>
      </c>
      <c r="C313" s="22">
        <f>IFERROR(IF(A313="","",MONTH(A313)),"")</f>
        <v/>
      </c>
      <c r="D313" s="23" t="n"/>
      <c r="E313" s="23" t="n"/>
      <c r="F313" s="24" t="n"/>
      <c r="G313" s="23" t="n"/>
      <c r="H313" s="25" t="n"/>
      <c r="I313" s="25" t="n"/>
      <c r="J313" s="26">
        <f>IFERROR(IF(OR(A313="",E313=""),"",IF(E313="Revenue",I313-H313,H313-I313)),"")</f>
        <v/>
      </c>
      <c r="K313" s="27">
        <f>IFERROR(IF(OR(A313="",E313=""),"",J313/H313),0)</f>
        <v/>
      </c>
      <c r="L313" s="22">
        <f>IFERROR(IF(A313="","",IF(ABS(K313)&lt;='Operating Drivers'!$B$7,"Within Threshold",IF(J313&gt;=0,"Favorable","Unfavorable"))),"")</f>
        <v/>
      </c>
      <c r="M313" s="28" t="n"/>
      <c r="N313" s="28" t="n"/>
    </row>
    <row r="314">
      <c r="A314" s="38" t="n"/>
      <c r="B314" s="22">
        <f>IFERROR(IF(A314="","",YEAR(A314)),"")</f>
        <v/>
      </c>
      <c r="C314" s="22">
        <f>IFERROR(IF(A314="","",MONTH(A314)),"")</f>
        <v/>
      </c>
      <c r="D314" s="23" t="n"/>
      <c r="E314" s="23" t="n"/>
      <c r="F314" s="24" t="n"/>
      <c r="G314" s="23" t="n"/>
      <c r="H314" s="25" t="n"/>
      <c r="I314" s="25" t="n"/>
      <c r="J314" s="26">
        <f>IFERROR(IF(OR(A314="",E314=""),"",IF(E314="Revenue",I314-H314,H314-I314)),"")</f>
        <v/>
      </c>
      <c r="K314" s="27">
        <f>IFERROR(IF(OR(A314="",E314=""),"",J314/H314),0)</f>
        <v/>
      </c>
      <c r="L314" s="22">
        <f>IFERROR(IF(A314="","",IF(ABS(K314)&lt;='Operating Drivers'!$B$7,"Within Threshold",IF(J314&gt;=0,"Favorable","Unfavorable"))),"")</f>
        <v/>
      </c>
      <c r="M314" s="28" t="n"/>
      <c r="N314" s="28" t="n"/>
    </row>
    <row r="315">
      <c r="A315" s="38" t="n"/>
      <c r="B315" s="22">
        <f>IFERROR(IF(A315="","",YEAR(A315)),"")</f>
        <v/>
      </c>
      <c r="C315" s="22">
        <f>IFERROR(IF(A315="","",MONTH(A315)),"")</f>
        <v/>
      </c>
      <c r="D315" s="23" t="n"/>
      <c r="E315" s="23" t="n"/>
      <c r="F315" s="24" t="n"/>
      <c r="G315" s="23" t="n"/>
      <c r="H315" s="25" t="n"/>
      <c r="I315" s="25" t="n"/>
      <c r="J315" s="26">
        <f>IFERROR(IF(OR(A315="",E315=""),"",IF(E315="Revenue",I315-H315,H315-I315)),"")</f>
        <v/>
      </c>
      <c r="K315" s="27">
        <f>IFERROR(IF(OR(A315="",E315=""),"",J315/H315),0)</f>
        <v/>
      </c>
      <c r="L315" s="22">
        <f>IFERROR(IF(A315="","",IF(ABS(K315)&lt;='Operating Drivers'!$B$7,"Within Threshold",IF(J315&gt;=0,"Favorable","Unfavorable"))),"")</f>
        <v/>
      </c>
      <c r="M315" s="28" t="n"/>
      <c r="N315" s="28" t="n"/>
    </row>
    <row r="316">
      <c r="A316" s="38" t="n"/>
      <c r="B316" s="22">
        <f>IFERROR(IF(A316="","",YEAR(A316)),"")</f>
        <v/>
      </c>
      <c r="C316" s="22">
        <f>IFERROR(IF(A316="","",MONTH(A316)),"")</f>
        <v/>
      </c>
      <c r="D316" s="23" t="n"/>
      <c r="E316" s="23" t="n"/>
      <c r="F316" s="24" t="n"/>
      <c r="G316" s="23" t="n"/>
      <c r="H316" s="25" t="n"/>
      <c r="I316" s="25" t="n"/>
      <c r="J316" s="26">
        <f>IFERROR(IF(OR(A316="",E316=""),"",IF(E316="Revenue",I316-H316,H316-I316)),"")</f>
        <v/>
      </c>
      <c r="K316" s="27">
        <f>IFERROR(IF(OR(A316="",E316=""),"",J316/H316),0)</f>
        <v/>
      </c>
      <c r="L316" s="22">
        <f>IFERROR(IF(A316="","",IF(ABS(K316)&lt;='Operating Drivers'!$B$7,"Within Threshold",IF(J316&gt;=0,"Favorable","Unfavorable"))),"")</f>
        <v/>
      </c>
      <c r="M316" s="28" t="n"/>
      <c r="N316" s="28" t="n"/>
    </row>
    <row r="317">
      <c r="A317" s="38" t="n"/>
      <c r="B317" s="22">
        <f>IFERROR(IF(A317="","",YEAR(A317)),"")</f>
        <v/>
      </c>
      <c r="C317" s="22">
        <f>IFERROR(IF(A317="","",MONTH(A317)),"")</f>
        <v/>
      </c>
      <c r="D317" s="23" t="n"/>
      <c r="E317" s="23" t="n"/>
      <c r="F317" s="24" t="n"/>
      <c r="G317" s="23" t="n"/>
      <c r="H317" s="25" t="n"/>
      <c r="I317" s="25" t="n"/>
      <c r="J317" s="26">
        <f>IFERROR(IF(OR(A317="",E317=""),"",IF(E317="Revenue",I317-H317,H317-I317)),"")</f>
        <v/>
      </c>
      <c r="K317" s="27">
        <f>IFERROR(IF(OR(A317="",E317=""),"",J317/H317),0)</f>
        <v/>
      </c>
      <c r="L317" s="22">
        <f>IFERROR(IF(A317="","",IF(ABS(K317)&lt;='Operating Drivers'!$B$7,"Within Threshold",IF(J317&gt;=0,"Favorable","Unfavorable"))),"")</f>
        <v/>
      </c>
      <c r="M317" s="28" t="n"/>
      <c r="N317" s="28" t="n"/>
    </row>
    <row r="318">
      <c r="A318" s="38" t="n"/>
      <c r="B318" s="22">
        <f>IFERROR(IF(A318="","",YEAR(A318)),"")</f>
        <v/>
      </c>
      <c r="C318" s="22">
        <f>IFERROR(IF(A318="","",MONTH(A318)),"")</f>
        <v/>
      </c>
      <c r="D318" s="23" t="n"/>
      <c r="E318" s="23" t="n"/>
      <c r="F318" s="24" t="n"/>
      <c r="G318" s="23" t="n"/>
      <c r="H318" s="25" t="n"/>
      <c r="I318" s="25" t="n"/>
      <c r="J318" s="26">
        <f>IFERROR(IF(OR(A318="",E318=""),"",IF(E318="Revenue",I318-H318,H318-I318)),"")</f>
        <v/>
      </c>
      <c r="K318" s="27">
        <f>IFERROR(IF(OR(A318="",E318=""),"",J318/H318),0)</f>
        <v/>
      </c>
      <c r="L318" s="22">
        <f>IFERROR(IF(A318="","",IF(ABS(K318)&lt;='Operating Drivers'!$B$7,"Within Threshold",IF(J318&gt;=0,"Favorable","Unfavorable"))),"")</f>
        <v/>
      </c>
      <c r="M318" s="28" t="n"/>
      <c r="N318" s="28" t="n"/>
    </row>
    <row r="319">
      <c r="A319" s="38" t="n"/>
      <c r="B319" s="22">
        <f>IFERROR(IF(A319="","",YEAR(A319)),"")</f>
        <v/>
      </c>
      <c r="C319" s="22">
        <f>IFERROR(IF(A319="","",MONTH(A319)),"")</f>
        <v/>
      </c>
      <c r="D319" s="23" t="n"/>
      <c r="E319" s="23" t="n"/>
      <c r="F319" s="24" t="n"/>
      <c r="G319" s="23" t="n"/>
      <c r="H319" s="25" t="n"/>
      <c r="I319" s="25" t="n"/>
      <c r="J319" s="26">
        <f>IFERROR(IF(OR(A319="",E319=""),"",IF(E319="Revenue",I319-H319,H319-I319)),"")</f>
        <v/>
      </c>
      <c r="K319" s="27">
        <f>IFERROR(IF(OR(A319="",E319=""),"",J319/H319),0)</f>
        <v/>
      </c>
      <c r="L319" s="22">
        <f>IFERROR(IF(A319="","",IF(ABS(K319)&lt;='Operating Drivers'!$B$7,"Within Threshold",IF(J319&gt;=0,"Favorable","Unfavorable"))),"")</f>
        <v/>
      </c>
      <c r="M319" s="28" t="n"/>
      <c r="N319" s="28" t="n"/>
    </row>
    <row r="320">
      <c r="A320" s="38" t="n"/>
      <c r="B320" s="22">
        <f>IFERROR(IF(A320="","",YEAR(A320)),"")</f>
        <v/>
      </c>
      <c r="C320" s="22">
        <f>IFERROR(IF(A320="","",MONTH(A320)),"")</f>
        <v/>
      </c>
      <c r="D320" s="23" t="n"/>
      <c r="E320" s="23" t="n"/>
      <c r="F320" s="24" t="n"/>
      <c r="G320" s="23" t="n"/>
      <c r="H320" s="25" t="n"/>
      <c r="I320" s="25" t="n"/>
      <c r="J320" s="26">
        <f>IFERROR(IF(OR(A320="",E320=""),"",IF(E320="Revenue",I320-H320,H320-I320)),"")</f>
        <v/>
      </c>
      <c r="K320" s="27">
        <f>IFERROR(IF(OR(A320="",E320=""),"",J320/H320),0)</f>
        <v/>
      </c>
      <c r="L320" s="22">
        <f>IFERROR(IF(A320="","",IF(ABS(K320)&lt;='Operating Drivers'!$B$7,"Within Threshold",IF(J320&gt;=0,"Favorable","Unfavorable"))),"")</f>
        <v/>
      </c>
      <c r="M320" s="28" t="n"/>
      <c r="N320" s="28" t="n"/>
    </row>
    <row r="321">
      <c r="A321" s="38" t="n"/>
      <c r="B321" s="22">
        <f>IFERROR(IF(A321="","",YEAR(A321)),"")</f>
        <v/>
      </c>
      <c r="C321" s="22">
        <f>IFERROR(IF(A321="","",MONTH(A321)),"")</f>
        <v/>
      </c>
      <c r="D321" s="23" t="n"/>
      <c r="E321" s="23" t="n"/>
      <c r="F321" s="24" t="n"/>
      <c r="G321" s="23" t="n"/>
      <c r="H321" s="25" t="n"/>
      <c r="I321" s="25" t="n"/>
      <c r="J321" s="26">
        <f>IFERROR(IF(OR(A321="",E321=""),"",IF(E321="Revenue",I321-H321,H321-I321)),"")</f>
        <v/>
      </c>
      <c r="K321" s="27">
        <f>IFERROR(IF(OR(A321="",E321=""),"",J321/H321),0)</f>
        <v/>
      </c>
      <c r="L321" s="22">
        <f>IFERROR(IF(A321="","",IF(ABS(K321)&lt;='Operating Drivers'!$B$7,"Within Threshold",IF(J321&gt;=0,"Favorable","Unfavorable"))),"")</f>
        <v/>
      </c>
      <c r="M321" s="28" t="n"/>
      <c r="N321" s="28" t="n"/>
    </row>
    <row r="322">
      <c r="A322" s="38" t="n"/>
      <c r="B322" s="22">
        <f>IFERROR(IF(A322="","",YEAR(A322)),"")</f>
        <v/>
      </c>
      <c r="C322" s="22">
        <f>IFERROR(IF(A322="","",MONTH(A322)),"")</f>
        <v/>
      </c>
      <c r="D322" s="23" t="n"/>
      <c r="E322" s="23" t="n"/>
      <c r="F322" s="24" t="n"/>
      <c r="G322" s="23" t="n"/>
      <c r="H322" s="25" t="n"/>
      <c r="I322" s="25" t="n"/>
      <c r="J322" s="26">
        <f>IFERROR(IF(OR(A322="",E322=""),"",IF(E322="Revenue",I322-H322,H322-I322)),"")</f>
        <v/>
      </c>
      <c r="K322" s="27">
        <f>IFERROR(IF(OR(A322="",E322=""),"",J322/H322),0)</f>
        <v/>
      </c>
      <c r="L322" s="22">
        <f>IFERROR(IF(A322="","",IF(ABS(K322)&lt;='Operating Drivers'!$B$7,"Within Threshold",IF(J322&gt;=0,"Favorable","Unfavorable"))),"")</f>
        <v/>
      </c>
      <c r="M322" s="28" t="n"/>
      <c r="N322" s="28" t="n"/>
    </row>
    <row r="323">
      <c r="A323" s="38" t="n"/>
      <c r="B323" s="22">
        <f>IFERROR(IF(A323="","",YEAR(A323)),"")</f>
        <v/>
      </c>
      <c r="C323" s="22">
        <f>IFERROR(IF(A323="","",MONTH(A323)),"")</f>
        <v/>
      </c>
      <c r="D323" s="23" t="n"/>
      <c r="E323" s="23" t="n"/>
      <c r="F323" s="24" t="n"/>
      <c r="G323" s="23" t="n"/>
      <c r="H323" s="25" t="n"/>
      <c r="I323" s="25" t="n"/>
      <c r="J323" s="26">
        <f>IFERROR(IF(OR(A323="",E323=""),"",IF(E323="Revenue",I323-H323,H323-I323)),"")</f>
        <v/>
      </c>
      <c r="K323" s="27">
        <f>IFERROR(IF(OR(A323="",E323=""),"",J323/H323),0)</f>
        <v/>
      </c>
      <c r="L323" s="22">
        <f>IFERROR(IF(A323="","",IF(ABS(K323)&lt;='Operating Drivers'!$B$7,"Within Threshold",IF(J323&gt;=0,"Favorable","Unfavorable"))),"")</f>
        <v/>
      </c>
      <c r="M323" s="28" t="n"/>
      <c r="N323" s="28" t="n"/>
    </row>
    <row r="324">
      <c r="A324" s="38" t="n"/>
      <c r="B324" s="22">
        <f>IFERROR(IF(A324="","",YEAR(A324)),"")</f>
        <v/>
      </c>
      <c r="C324" s="22">
        <f>IFERROR(IF(A324="","",MONTH(A324)),"")</f>
        <v/>
      </c>
      <c r="D324" s="23" t="n"/>
      <c r="E324" s="23" t="n"/>
      <c r="F324" s="24" t="n"/>
      <c r="G324" s="23" t="n"/>
      <c r="H324" s="25" t="n"/>
      <c r="I324" s="25" t="n"/>
      <c r="J324" s="26">
        <f>IFERROR(IF(OR(A324="",E324=""),"",IF(E324="Revenue",I324-H324,H324-I324)),"")</f>
        <v/>
      </c>
      <c r="K324" s="27">
        <f>IFERROR(IF(OR(A324="",E324=""),"",J324/H324),0)</f>
        <v/>
      </c>
      <c r="L324" s="22">
        <f>IFERROR(IF(A324="","",IF(ABS(K324)&lt;='Operating Drivers'!$B$7,"Within Threshold",IF(J324&gt;=0,"Favorable","Unfavorable"))),"")</f>
        <v/>
      </c>
      <c r="M324" s="28" t="n"/>
      <c r="N324" s="28" t="n"/>
    </row>
    <row r="325">
      <c r="A325" s="38" t="n"/>
      <c r="B325" s="22">
        <f>IFERROR(IF(A325="","",YEAR(A325)),"")</f>
        <v/>
      </c>
      <c r="C325" s="22">
        <f>IFERROR(IF(A325="","",MONTH(A325)),"")</f>
        <v/>
      </c>
      <c r="D325" s="23" t="n"/>
      <c r="E325" s="23" t="n"/>
      <c r="F325" s="24" t="n"/>
      <c r="G325" s="23" t="n"/>
      <c r="H325" s="25" t="n"/>
      <c r="I325" s="25" t="n"/>
      <c r="J325" s="26">
        <f>IFERROR(IF(OR(A325="",E325=""),"",IF(E325="Revenue",I325-H325,H325-I325)),"")</f>
        <v/>
      </c>
      <c r="K325" s="27">
        <f>IFERROR(IF(OR(A325="",E325=""),"",J325/H325),0)</f>
        <v/>
      </c>
      <c r="L325" s="22">
        <f>IFERROR(IF(A325="","",IF(ABS(K325)&lt;='Operating Drivers'!$B$7,"Within Threshold",IF(J325&gt;=0,"Favorable","Unfavorable"))),"")</f>
        <v/>
      </c>
      <c r="M325" s="28" t="n"/>
      <c r="N325" s="28" t="n"/>
    </row>
    <row r="326">
      <c r="A326" s="38" t="n"/>
      <c r="B326" s="22">
        <f>IFERROR(IF(A326="","",YEAR(A326)),"")</f>
        <v/>
      </c>
      <c r="C326" s="22">
        <f>IFERROR(IF(A326="","",MONTH(A326)),"")</f>
        <v/>
      </c>
      <c r="D326" s="23" t="n"/>
      <c r="E326" s="23" t="n"/>
      <c r="F326" s="24" t="n"/>
      <c r="G326" s="23" t="n"/>
      <c r="H326" s="25" t="n"/>
      <c r="I326" s="25" t="n"/>
      <c r="J326" s="26">
        <f>IFERROR(IF(OR(A326="",E326=""),"",IF(E326="Revenue",I326-H326,H326-I326)),"")</f>
        <v/>
      </c>
      <c r="K326" s="27">
        <f>IFERROR(IF(OR(A326="",E326=""),"",J326/H326),0)</f>
        <v/>
      </c>
      <c r="L326" s="22">
        <f>IFERROR(IF(A326="","",IF(ABS(K326)&lt;='Operating Drivers'!$B$7,"Within Threshold",IF(J326&gt;=0,"Favorable","Unfavorable"))),"")</f>
        <v/>
      </c>
      <c r="M326" s="28" t="n"/>
      <c r="N326" s="28" t="n"/>
    </row>
    <row r="327">
      <c r="A327" s="38" t="n"/>
      <c r="B327" s="22">
        <f>IFERROR(IF(A327="","",YEAR(A327)),"")</f>
        <v/>
      </c>
      <c r="C327" s="22">
        <f>IFERROR(IF(A327="","",MONTH(A327)),"")</f>
        <v/>
      </c>
      <c r="D327" s="23" t="n"/>
      <c r="E327" s="23" t="n"/>
      <c r="F327" s="24" t="n"/>
      <c r="G327" s="23" t="n"/>
      <c r="H327" s="25" t="n"/>
      <c r="I327" s="25" t="n"/>
      <c r="J327" s="26">
        <f>IFERROR(IF(OR(A327="",E327=""),"",IF(E327="Revenue",I327-H327,H327-I327)),"")</f>
        <v/>
      </c>
      <c r="K327" s="27">
        <f>IFERROR(IF(OR(A327="",E327=""),"",J327/H327),0)</f>
        <v/>
      </c>
      <c r="L327" s="22">
        <f>IFERROR(IF(A327="","",IF(ABS(K327)&lt;='Operating Drivers'!$B$7,"Within Threshold",IF(J327&gt;=0,"Favorable","Unfavorable"))),"")</f>
        <v/>
      </c>
      <c r="M327" s="28" t="n"/>
      <c r="N327" s="28" t="n"/>
    </row>
    <row r="328">
      <c r="A328" s="38" t="n"/>
      <c r="B328" s="22">
        <f>IFERROR(IF(A328="","",YEAR(A328)),"")</f>
        <v/>
      </c>
      <c r="C328" s="22">
        <f>IFERROR(IF(A328="","",MONTH(A328)),"")</f>
        <v/>
      </c>
      <c r="D328" s="23" t="n"/>
      <c r="E328" s="23" t="n"/>
      <c r="F328" s="24" t="n"/>
      <c r="G328" s="23" t="n"/>
      <c r="H328" s="25" t="n"/>
      <c r="I328" s="25" t="n"/>
      <c r="J328" s="26">
        <f>IFERROR(IF(OR(A328="",E328=""),"",IF(E328="Revenue",I328-H328,H328-I328)),"")</f>
        <v/>
      </c>
      <c r="K328" s="27">
        <f>IFERROR(IF(OR(A328="",E328=""),"",J328/H328),0)</f>
        <v/>
      </c>
      <c r="L328" s="22">
        <f>IFERROR(IF(A328="","",IF(ABS(K328)&lt;='Operating Drivers'!$B$7,"Within Threshold",IF(J328&gt;=0,"Favorable","Unfavorable"))),"")</f>
        <v/>
      </c>
      <c r="M328" s="28" t="n"/>
      <c r="N328" s="28" t="n"/>
    </row>
    <row r="329">
      <c r="A329" s="38" t="n"/>
      <c r="B329" s="22">
        <f>IFERROR(IF(A329="","",YEAR(A329)),"")</f>
        <v/>
      </c>
      <c r="C329" s="22">
        <f>IFERROR(IF(A329="","",MONTH(A329)),"")</f>
        <v/>
      </c>
      <c r="D329" s="23" t="n"/>
      <c r="E329" s="23" t="n"/>
      <c r="F329" s="24" t="n"/>
      <c r="G329" s="23" t="n"/>
      <c r="H329" s="25" t="n"/>
      <c r="I329" s="25" t="n"/>
      <c r="J329" s="26">
        <f>IFERROR(IF(OR(A329="",E329=""),"",IF(E329="Revenue",I329-H329,H329-I329)),"")</f>
        <v/>
      </c>
      <c r="K329" s="27">
        <f>IFERROR(IF(OR(A329="",E329=""),"",J329/H329),0)</f>
        <v/>
      </c>
      <c r="L329" s="22">
        <f>IFERROR(IF(A329="","",IF(ABS(K329)&lt;='Operating Drivers'!$B$7,"Within Threshold",IF(J329&gt;=0,"Favorable","Unfavorable"))),"")</f>
        <v/>
      </c>
      <c r="M329" s="28" t="n"/>
      <c r="N329" s="28" t="n"/>
    </row>
    <row r="330">
      <c r="A330" s="38" t="n"/>
      <c r="B330" s="22">
        <f>IFERROR(IF(A330="","",YEAR(A330)),"")</f>
        <v/>
      </c>
      <c r="C330" s="22">
        <f>IFERROR(IF(A330="","",MONTH(A330)),"")</f>
        <v/>
      </c>
      <c r="D330" s="23" t="n"/>
      <c r="E330" s="23" t="n"/>
      <c r="F330" s="24" t="n"/>
      <c r="G330" s="23" t="n"/>
      <c r="H330" s="25" t="n"/>
      <c r="I330" s="25" t="n"/>
      <c r="J330" s="26">
        <f>IFERROR(IF(OR(A330="",E330=""),"",IF(E330="Revenue",I330-H330,H330-I330)),"")</f>
        <v/>
      </c>
      <c r="K330" s="27">
        <f>IFERROR(IF(OR(A330="",E330=""),"",J330/H330),0)</f>
        <v/>
      </c>
      <c r="L330" s="22">
        <f>IFERROR(IF(A330="","",IF(ABS(K330)&lt;='Operating Drivers'!$B$7,"Within Threshold",IF(J330&gt;=0,"Favorable","Unfavorable"))),"")</f>
        <v/>
      </c>
      <c r="M330" s="28" t="n"/>
      <c r="N330" s="28" t="n"/>
    </row>
    <row r="331">
      <c r="A331" s="38" t="n"/>
      <c r="B331" s="22">
        <f>IFERROR(IF(A331="","",YEAR(A331)),"")</f>
        <v/>
      </c>
      <c r="C331" s="22">
        <f>IFERROR(IF(A331="","",MONTH(A331)),"")</f>
        <v/>
      </c>
      <c r="D331" s="23" t="n"/>
      <c r="E331" s="23" t="n"/>
      <c r="F331" s="24" t="n"/>
      <c r="G331" s="23" t="n"/>
      <c r="H331" s="25" t="n"/>
      <c r="I331" s="25" t="n"/>
      <c r="J331" s="26">
        <f>IFERROR(IF(OR(A331="",E331=""),"",IF(E331="Revenue",I331-H331,H331-I331)),"")</f>
        <v/>
      </c>
      <c r="K331" s="27">
        <f>IFERROR(IF(OR(A331="",E331=""),"",J331/H331),0)</f>
        <v/>
      </c>
      <c r="L331" s="22">
        <f>IFERROR(IF(A331="","",IF(ABS(K331)&lt;='Operating Drivers'!$B$7,"Within Threshold",IF(J331&gt;=0,"Favorable","Unfavorable"))),"")</f>
        <v/>
      </c>
      <c r="M331" s="28" t="n"/>
      <c r="N331" s="28" t="n"/>
    </row>
    <row r="332">
      <c r="A332" s="38" t="n"/>
      <c r="B332" s="22">
        <f>IFERROR(IF(A332="","",YEAR(A332)),"")</f>
        <v/>
      </c>
      <c r="C332" s="22">
        <f>IFERROR(IF(A332="","",MONTH(A332)),"")</f>
        <v/>
      </c>
      <c r="D332" s="23" t="n"/>
      <c r="E332" s="23" t="n"/>
      <c r="F332" s="24" t="n"/>
      <c r="G332" s="23" t="n"/>
      <c r="H332" s="25" t="n"/>
      <c r="I332" s="25" t="n"/>
      <c r="J332" s="26">
        <f>IFERROR(IF(OR(A332="",E332=""),"",IF(E332="Revenue",I332-H332,H332-I332)),"")</f>
        <v/>
      </c>
      <c r="K332" s="27">
        <f>IFERROR(IF(OR(A332="",E332=""),"",J332/H332),0)</f>
        <v/>
      </c>
      <c r="L332" s="22">
        <f>IFERROR(IF(A332="","",IF(ABS(K332)&lt;='Operating Drivers'!$B$7,"Within Threshold",IF(J332&gt;=0,"Favorable","Unfavorable"))),"")</f>
        <v/>
      </c>
      <c r="M332" s="28" t="n"/>
      <c r="N332" s="28" t="n"/>
    </row>
    <row r="333">
      <c r="A333" s="38" t="n"/>
      <c r="B333" s="22">
        <f>IFERROR(IF(A333="","",YEAR(A333)),"")</f>
        <v/>
      </c>
      <c r="C333" s="22">
        <f>IFERROR(IF(A333="","",MONTH(A333)),"")</f>
        <v/>
      </c>
      <c r="D333" s="23" t="n"/>
      <c r="E333" s="23" t="n"/>
      <c r="F333" s="24" t="n"/>
      <c r="G333" s="23" t="n"/>
      <c r="H333" s="25" t="n"/>
      <c r="I333" s="25" t="n"/>
      <c r="J333" s="26">
        <f>IFERROR(IF(OR(A333="",E333=""),"",IF(E333="Revenue",I333-H333,H333-I333)),"")</f>
        <v/>
      </c>
      <c r="K333" s="27">
        <f>IFERROR(IF(OR(A333="",E333=""),"",J333/H333),0)</f>
        <v/>
      </c>
      <c r="L333" s="22">
        <f>IFERROR(IF(A333="","",IF(ABS(K333)&lt;='Operating Drivers'!$B$7,"Within Threshold",IF(J333&gt;=0,"Favorable","Unfavorable"))),"")</f>
        <v/>
      </c>
      <c r="M333" s="28" t="n"/>
      <c r="N333" s="28" t="n"/>
    </row>
    <row r="334">
      <c r="A334" s="38" t="n"/>
      <c r="B334" s="22">
        <f>IFERROR(IF(A334="","",YEAR(A334)),"")</f>
        <v/>
      </c>
      <c r="C334" s="22">
        <f>IFERROR(IF(A334="","",MONTH(A334)),"")</f>
        <v/>
      </c>
      <c r="D334" s="23" t="n"/>
      <c r="E334" s="23" t="n"/>
      <c r="F334" s="24" t="n"/>
      <c r="G334" s="23" t="n"/>
      <c r="H334" s="25" t="n"/>
      <c r="I334" s="25" t="n"/>
      <c r="J334" s="26">
        <f>IFERROR(IF(OR(A334="",E334=""),"",IF(E334="Revenue",I334-H334,H334-I334)),"")</f>
        <v/>
      </c>
      <c r="K334" s="27">
        <f>IFERROR(IF(OR(A334="",E334=""),"",J334/H334),0)</f>
        <v/>
      </c>
      <c r="L334" s="22">
        <f>IFERROR(IF(A334="","",IF(ABS(K334)&lt;='Operating Drivers'!$B$7,"Within Threshold",IF(J334&gt;=0,"Favorable","Unfavorable"))),"")</f>
        <v/>
      </c>
      <c r="M334" s="28" t="n"/>
      <c r="N334" s="28" t="n"/>
    </row>
    <row r="335">
      <c r="A335" s="38" t="n"/>
      <c r="B335" s="22">
        <f>IFERROR(IF(A335="","",YEAR(A335)),"")</f>
        <v/>
      </c>
      <c r="C335" s="22">
        <f>IFERROR(IF(A335="","",MONTH(A335)),"")</f>
        <v/>
      </c>
      <c r="D335" s="23" t="n"/>
      <c r="E335" s="23" t="n"/>
      <c r="F335" s="24" t="n"/>
      <c r="G335" s="23" t="n"/>
      <c r="H335" s="25" t="n"/>
      <c r="I335" s="25" t="n"/>
      <c r="J335" s="26">
        <f>IFERROR(IF(OR(A335="",E335=""),"",IF(E335="Revenue",I335-H335,H335-I335)),"")</f>
        <v/>
      </c>
      <c r="K335" s="27">
        <f>IFERROR(IF(OR(A335="",E335=""),"",J335/H335),0)</f>
        <v/>
      </c>
      <c r="L335" s="22">
        <f>IFERROR(IF(A335="","",IF(ABS(K335)&lt;='Operating Drivers'!$B$7,"Within Threshold",IF(J335&gt;=0,"Favorable","Unfavorable"))),"")</f>
        <v/>
      </c>
      <c r="M335" s="28" t="n"/>
      <c r="N335" s="28" t="n"/>
    </row>
    <row r="336">
      <c r="A336" s="38" t="n"/>
      <c r="B336" s="22">
        <f>IFERROR(IF(A336="","",YEAR(A336)),"")</f>
        <v/>
      </c>
      <c r="C336" s="22">
        <f>IFERROR(IF(A336="","",MONTH(A336)),"")</f>
        <v/>
      </c>
      <c r="D336" s="23" t="n"/>
      <c r="E336" s="23" t="n"/>
      <c r="F336" s="24" t="n"/>
      <c r="G336" s="23" t="n"/>
      <c r="H336" s="25" t="n"/>
      <c r="I336" s="25" t="n"/>
      <c r="J336" s="26">
        <f>IFERROR(IF(OR(A336="",E336=""),"",IF(E336="Revenue",I336-H336,H336-I336)),"")</f>
        <v/>
      </c>
      <c r="K336" s="27">
        <f>IFERROR(IF(OR(A336="",E336=""),"",J336/H336),0)</f>
        <v/>
      </c>
      <c r="L336" s="22">
        <f>IFERROR(IF(A336="","",IF(ABS(K336)&lt;='Operating Drivers'!$B$7,"Within Threshold",IF(J336&gt;=0,"Favorable","Unfavorable"))),"")</f>
        <v/>
      </c>
      <c r="M336" s="28" t="n"/>
      <c r="N336" s="28" t="n"/>
    </row>
    <row r="337">
      <c r="A337" s="38" t="n"/>
      <c r="B337" s="22">
        <f>IFERROR(IF(A337="","",YEAR(A337)),"")</f>
        <v/>
      </c>
      <c r="C337" s="22">
        <f>IFERROR(IF(A337="","",MONTH(A337)),"")</f>
        <v/>
      </c>
      <c r="D337" s="23" t="n"/>
      <c r="E337" s="23" t="n"/>
      <c r="F337" s="24" t="n"/>
      <c r="G337" s="23" t="n"/>
      <c r="H337" s="25" t="n"/>
      <c r="I337" s="25" t="n"/>
      <c r="J337" s="26">
        <f>IFERROR(IF(OR(A337="",E337=""),"",IF(E337="Revenue",I337-H337,H337-I337)),"")</f>
        <v/>
      </c>
      <c r="K337" s="27">
        <f>IFERROR(IF(OR(A337="",E337=""),"",J337/H337),0)</f>
        <v/>
      </c>
      <c r="L337" s="22">
        <f>IFERROR(IF(A337="","",IF(ABS(K337)&lt;='Operating Drivers'!$B$7,"Within Threshold",IF(J337&gt;=0,"Favorable","Unfavorable"))),"")</f>
        <v/>
      </c>
      <c r="M337" s="28" t="n"/>
      <c r="N337" s="28" t="n"/>
    </row>
    <row r="338">
      <c r="A338" s="38" t="n"/>
      <c r="B338" s="22">
        <f>IFERROR(IF(A338="","",YEAR(A338)),"")</f>
        <v/>
      </c>
      <c r="C338" s="22">
        <f>IFERROR(IF(A338="","",MONTH(A338)),"")</f>
        <v/>
      </c>
      <c r="D338" s="23" t="n"/>
      <c r="E338" s="23" t="n"/>
      <c r="F338" s="24" t="n"/>
      <c r="G338" s="23" t="n"/>
      <c r="H338" s="25" t="n"/>
      <c r="I338" s="25" t="n"/>
      <c r="J338" s="26">
        <f>IFERROR(IF(OR(A338="",E338=""),"",IF(E338="Revenue",I338-H338,H338-I338)),"")</f>
        <v/>
      </c>
      <c r="K338" s="27">
        <f>IFERROR(IF(OR(A338="",E338=""),"",J338/H338),0)</f>
        <v/>
      </c>
      <c r="L338" s="22">
        <f>IFERROR(IF(A338="","",IF(ABS(K338)&lt;='Operating Drivers'!$B$7,"Within Threshold",IF(J338&gt;=0,"Favorable","Unfavorable"))),"")</f>
        <v/>
      </c>
      <c r="M338" s="28" t="n"/>
      <c r="N338" s="28" t="n"/>
    </row>
    <row r="339">
      <c r="A339" s="38" t="n"/>
      <c r="B339" s="22">
        <f>IFERROR(IF(A339="","",YEAR(A339)),"")</f>
        <v/>
      </c>
      <c r="C339" s="22">
        <f>IFERROR(IF(A339="","",MONTH(A339)),"")</f>
        <v/>
      </c>
      <c r="D339" s="23" t="n"/>
      <c r="E339" s="23" t="n"/>
      <c r="F339" s="24" t="n"/>
      <c r="G339" s="23" t="n"/>
      <c r="H339" s="25" t="n"/>
      <c r="I339" s="25" t="n"/>
      <c r="J339" s="26">
        <f>IFERROR(IF(OR(A339="",E339=""),"",IF(E339="Revenue",I339-H339,H339-I339)),"")</f>
        <v/>
      </c>
      <c r="K339" s="27">
        <f>IFERROR(IF(OR(A339="",E339=""),"",J339/H339),0)</f>
        <v/>
      </c>
      <c r="L339" s="22">
        <f>IFERROR(IF(A339="","",IF(ABS(K339)&lt;='Operating Drivers'!$B$7,"Within Threshold",IF(J339&gt;=0,"Favorable","Unfavorable"))),"")</f>
        <v/>
      </c>
      <c r="M339" s="28" t="n"/>
      <c r="N339" s="28" t="n"/>
    </row>
    <row r="340">
      <c r="A340" s="38" t="n"/>
      <c r="B340" s="22">
        <f>IFERROR(IF(A340="","",YEAR(A340)),"")</f>
        <v/>
      </c>
      <c r="C340" s="22">
        <f>IFERROR(IF(A340="","",MONTH(A340)),"")</f>
        <v/>
      </c>
      <c r="D340" s="23" t="n"/>
      <c r="E340" s="23" t="n"/>
      <c r="F340" s="24" t="n"/>
      <c r="G340" s="23" t="n"/>
      <c r="H340" s="25" t="n"/>
      <c r="I340" s="25" t="n"/>
      <c r="J340" s="26">
        <f>IFERROR(IF(OR(A340="",E340=""),"",IF(E340="Revenue",I340-H340,H340-I340)),"")</f>
        <v/>
      </c>
      <c r="K340" s="27">
        <f>IFERROR(IF(OR(A340="",E340=""),"",J340/H340),0)</f>
        <v/>
      </c>
      <c r="L340" s="22">
        <f>IFERROR(IF(A340="","",IF(ABS(K340)&lt;='Operating Drivers'!$B$7,"Within Threshold",IF(J340&gt;=0,"Favorable","Unfavorable"))),"")</f>
        <v/>
      </c>
      <c r="M340" s="28" t="n"/>
      <c r="N340" s="28" t="n"/>
    </row>
    <row r="341">
      <c r="A341" s="38" t="n"/>
      <c r="B341" s="22">
        <f>IFERROR(IF(A341="","",YEAR(A341)),"")</f>
        <v/>
      </c>
      <c r="C341" s="22">
        <f>IFERROR(IF(A341="","",MONTH(A341)),"")</f>
        <v/>
      </c>
      <c r="D341" s="23" t="n"/>
      <c r="E341" s="23" t="n"/>
      <c r="F341" s="24" t="n"/>
      <c r="G341" s="23" t="n"/>
      <c r="H341" s="25" t="n"/>
      <c r="I341" s="25" t="n"/>
      <c r="J341" s="26">
        <f>IFERROR(IF(OR(A341="",E341=""),"",IF(E341="Revenue",I341-H341,H341-I341)),"")</f>
        <v/>
      </c>
      <c r="K341" s="27">
        <f>IFERROR(IF(OR(A341="",E341=""),"",J341/H341),0)</f>
        <v/>
      </c>
      <c r="L341" s="22">
        <f>IFERROR(IF(A341="","",IF(ABS(K341)&lt;='Operating Drivers'!$B$7,"Within Threshold",IF(J341&gt;=0,"Favorable","Unfavorable"))),"")</f>
        <v/>
      </c>
      <c r="M341" s="28" t="n"/>
      <c r="N341" s="28" t="n"/>
    </row>
    <row r="342">
      <c r="A342" s="38" t="n"/>
      <c r="B342" s="22">
        <f>IFERROR(IF(A342="","",YEAR(A342)),"")</f>
        <v/>
      </c>
      <c r="C342" s="22">
        <f>IFERROR(IF(A342="","",MONTH(A342)),"")</f>
        <v/>
      </c>
      <c r="D342" s="23" t="n"/>
      <c r="E342" s="23" t="n"/>
      <c r="F342" s="24" t="n"/>
      <c r="G342" s="23" t="n"/>
      <c r="H342" s="25" t="n"/>
      <c r="I342" s="25" t="n"/>
      <c r="J342" s="26">
        <f>IFERROR(IF(OR(A342="",E342=""),"",IF(E342="Revenue",I342-H342,H342-I342)),"")</f>
        <v/>
      </c>
      <c r="K342" s="27">
        <f>IFERROR(IF(OR(A342="",E342=""),"",J342/H342),0)</f>
        <v/>
      </c>
      <c r="L342" s="22">
        <f>IFERROR(IF(A342="","",IF(ABS(K342)&lt;='Operating Drivers'!$B$7,"Within Threshold",IF(J342&gt;=0,"Favorable","Unfavorable"))),"")</f>
        <v/>
      </c>
      <c r="M342" s="28" t="n"/>
      <c r="N342" s="28" t="n"/>
    </row>
    <row r="343">
      <c r="A343" s="38" t="n"/>
      <c r="B343" s="22">
        <f>IFERROR(IF(A343="","",YEAR(A343)),"")</f>
        <v/>
      </c>
      <c r="C343" s="22">
        <f>IFERROR(IF(A343="","",MONTH(A343)),"")</f>
        <v/>
      </c>
      <c r="D343" s="23" t="n"/>
      <c r="E343" s="23" t="n"/>
      <c r="F343" s="24" t="n"/>
      <c r="G343" s="23" t="n"/>
      <c r="H343" s="25" t="n"/>
      <c r="I343" s="25" t="n"/>
      <c r="J343" s="26">
        <f>IFERROR(IF(OR(A343="",E343=""),"",IF(E343="Revenue",I343-H343,H343-I343)),"")</f>
        <v/>
      </c>
      <c r="K343" s="27">
        <f>IFERROR(IF(OR(A343="",E343=""),"",J343/H343),0)</f>
        <v/>
      </c>
      <c r="L343" s="22">
        <f>IFERROR(IF(A343="","",IF(ABS(K343)&lt;='Operating Drivers'!$B$7,"Within Threshold",IF(J343&gt;=0,"Favorable","Unfavorable"))),"")</f>
        <v/>
      </c>
      <c r="M343" s="28" t="n"/>
      <c r="N343" s="28" t="n"/>
    </row>
    <row r="344">
      <c r="A344" s="38" t="n"/>
      <c r="B344" s="22">
        <f>IFERROR(IF(A344="","",YEAR(A344)),"")</f>
        <v/>
      </c>
      <c r="C344" s="22">
        <f>IFERROR(IF(A344="","",MONTH(A344)),"")</f>
        <v/>
      </c>
      <c r="D344" s="23" t="n"/>
      <c r="E344" s="23" t="n"/>
      <c r="F344" s="24" t="n"/>
      <c r="G344" s="23" t="n"/>
      <c r="H344" s="25" t="n"/>
      <c r="I344" s="25" t="n"/>
      <c r="J344" s="26">
        <f>IFERROR(IF(OR(A344="",E344=""),"",IF(E344="Revenue",I344-H344,H344-I344)),"")</f>
        <v/>
      </c>
      <c r="K344" s="27">
        <f>IFERROR(IF(OR(A344="",E344=""),"",J344/H344),0)</f>
        <v/>
      </c>
      <c r="L344" s="22">
        <f>IFERROR(IF(A344="","",IF(ABS(K344)&lt;='Operating Drivers'!$B$7,"Within Threshold",IF(J344&gt;=0,"Favorable","Unfavorable"))),"")</f>
        <v/>
      </c>
      <c r="M344" s="28" t="n"/>
      <c r="N344" s="28" t="n"/>
    </row>
    <row r="345">
      <c r="A345" s="38" t="n"/>
      <c r="B345" s="22">
        <f>IFERROR(IF(A345="","",YEAR(A345)),"")</f>
        <v/>
      </c>
      <c r="C345" s="22">
        <f>IFERROR(IF(A345="","",MONTH(A345)),"")</f>
        <v/>
      </c>
      <c r="D345" s="23" t="n"/>
      <c r="E345" s="23" t="n"/>
      <c r="F345" s="24" t="n"/>
      <c r="G345" s="23" t="n"/>
      <c r="H345" s="25" t="n"/>
      <c r="I345" s="25" t="n"/>
      <c r="J345" s="26">
        <f>IFERROR(IF(OR(A345="",E345=""),"",IF(E345="Revenue",I345-H345,H345-I345)),"")</f>
        <v/>
      </c>
      <c r="K345" s="27">
        <f>IFERROR(IF(OR(A345="",E345=""),"",J345/H345),0)</f>
        <v/>
      </c>
      <c r="L345" s="22">
        <f>IFERROR(IF(A345="","",IF(ABS(K345)&lt;='Operating Drivers'!$B$7,"Within Threshold",IF(J345&gt;=0,"Favorable","Unfavorable"))),"")</f>
        <v/>
      </c>
      <c r="M345" s="28" t="n"/>
      <c r="N345" s="28" t="n"/>
    </row>
    <row r="346">
      <c r="A346" s="38" t="n"/>
      <c r="B346" s="22">
        <f>IFERROR(IF(A346="","",YEAR(A346)),"")</f>
        <v/>
      </c>
      <c r="C346" s="22">
        <f>IFERROR(IF(A346="","",MONTH(A346)),"")</f>
        <v/>
      </c>
      <c r="D346" s="23" t="n"/>
      <c r="E346" s="23" t="n"/>
      <c r="F346" s="24" t="n"/>
      <c r="G346" s="23" t="n"/>
      <c r="H346" s="25" t="n"/>
      <c r="I346" s="25" t="n"/>
      <c r="J346" s="26">
        <f>IFERROR(IF(OR(A346="",E346=""),"",IF(E346="Revenue",I346-H346,H346-I346)),"")</f>
        <v/>
      </c>
      <c r="K346" s="27">
        <f>IFERROR(IF(OR(A346="",E346=""),"",J346/H346),0)</f>
        <v/>
      </c>
      <c r="L346" s="22">
        <f>IFERROR(IF(A346="","",IF(ABS(K346)&lt;='Operating Drivers'!$B$7,"Within Threshold",IF(J346&gt;=0,"Favorable","Unfavorable"))),"")</f>
        <v/>
      </c>
      <c r="M346" s="28" t="n"/>
      <c r="N346" s="28" t="n"/>
    </row>
    <row r="347">
      <c r="A347" s="38" t="n"/>
      <c r="B347" s="22">
        <f>IFERROR(IF(A347="","",YEAR(A347)),"")</f>
        <v/>
      </c>
      <c r="C347" s="22">
        <f>IFERROR(IF(A347="","",MONTH(A347)),"")</f>
        <v/>
      </c>
      <c r="D347" s="23" t="n"/>
      <c r="E347" s="23" t="n"/>
      <c r="F347" s="24" t="n"/>
      <c r="G347" s="23" t="n"/>
      <c r="H347" s="25" t="n"/>
      <c r="I347" s="25" t="n"/>
      <c r="J347" s="26">
        <f>IFERROR(IF(OR(A347="",E347=""),"",IF(E347="Revenue",I347-H347,H347-I347)),"")</f>
        <v/>
      </c>
      <c r="K347" s="27">
        <f>IFERROR(IF(OR(A347="",E347=""),"",J347/H347),0)</f>
        <v/>
      </c>
      <c r="L347" s="22">
        <f>IFERROR(IF(A347="","",IF(ABS(K347)&lt;='Operating Drivers'!$B$7,"Within Threshold",IF(J347&gt;=0,"Favorable","Unfavorable"))),"")</f>
        <v/>
      </c>
      <c r="M347" s="28" t="n"/>
      <c r="N347" s="28" t="n"/>
    </row>
    <row r="348">
      <c r="A348" s="38" t="n"/>
      <c r="B348" s="22">
        <f>IFERROR(IF(A348="","",YEAR(A348)),"")</f>
        <v/>
      </c>
      <c r="C348" s="22">
        <f>IFERROR(IF(A348="","",MONTH(A348)),"")</f>
        <v/>
      </c>
      <c r="D348" s="23" t="n"/>
      <c r="E348" s="23" t="n"/>
      <c r="F348" s="24" t="n"/>
      <c r="G348" s="23" t="n"/>
      <c r="H348" s="25" t="n"/>
      <c r="I348" s="25" t="n"/>
      <c r="J348" s="26">
        <f>IFERROR(IF(OR(A348="",E348=""),"",IF(E348="Revenue",I348-H348,H348-I348)),"")</f>
        <v/>
      </c>
      <c r="K348" s="27">
        <f>IFERROR(IF(OR(A348="",E348=""),"",J348/H348),0)</f>
        <v/>
      </c>
      <c r="L348" s="22">
        <f>IFERROR(IF(A348="","",IF(ABS(K348)&lt;='Operating Drivers'!$B$7,"Within Threshold",IF(J348&gt;=0,"Favorable","Unfavorable"))),"")</f>
        <v/>
      </c>
      <c r="M348" s="28" t="n"/>
      <c r="N348" s="28" t="n"/>
    </row>
    <row r="349">
      <c r="A349" s="38" t="n"/>
      <c r="B349" s="22">
        <f>IFERROR(IF(A349="","",YEAR(A349)),"")</f>
        <v/>
      </c>
      <c r="C349" s="22">
        <f>IFERROR(IF(A349="","",MONTH(A349)),"")</f>
        <v/>
      </c>
      <c r="D349" s="23" t="n"/>
      <c r="E349" s="23" t="n"/>
      <c r="F349" s="24" t="n"/>
      <c r="G349" s="23" t="n"/>
      <c r="H349" s="25" t="n"/>
      <c r="I349" s="25" t="n"/>
      <c r="J349" s="26">
        <f>IFERROR(IF(OR(A349="",E349=""),"",IF(E349="Revenue",I349-H349,H349-I349)),"")</f>
        <v/>
      </c>
      <c r="K349" s="27">
        <f>IFERROR(IF(OR(A349="",E349=""),"",J349/H349),0)</f>
        <v/>
      </c>
      <c r="L349" s="22">
        <f>IFERROR(IF(A349="","",IF(ABS(K349)&lt;='Operating Drivers'!$B$7,"Within Threshold",IF(J349&gt;=0,"Favorable","Unfavorable"))),"")</f>
        <v/>
      </c>
      <c r="M349" s="28" t="n"/>
      <c r="N349" s="28" t="n"/>
    </row>
    <row r="350">
      <c r="A350" s="38" t="n"/>
      <c r="B350" s="22">
        <f>IFERROR(IF(A350="","",YEAR(A350)),"")</f>
        <v/>
      </c>
      <c r="C350" s="22">
        <f>IFERROR(IF(A350="","",MONTH(A350)),"")</f>
        <v/>
      </c>
      <c r="D350" s="23" t="n"/>
      <c r="E350" s="23" t="n"/>
      <c r="F350" s="24" t="n"/>
      <c r="G350" s="23" t="n"/>
      <c r="H350" s="25" t="n"/>
      <c r="I350" s="25" t="n"/>
      <c r="J350" s="26">
        <f>IFERROR(IF(OR(A350="",E350=""),"",IF(E350="Revenue",I350-H350,H350-I350)),"")</f>
        <v/>
      </c>
      <c r="K350" s="27">
        <f>IFERROR(IF(OR(A350="",E350=""),"",J350/H350),0)</f>
        <v/>
      </c>
      <c r="L350" s="22">
        <f>IFERROR(IF(A350="","",IF(ABS(K350)&lt;='Operating Drivers'!$B$7,"Within Threshold",IF(J350&gt;=0,"Favorable","Unfavorable"))),"")</f>
        <v/>
      </c>
      <c r="M350" s="28" t="n"/>
      <c r="N350" s="28" t="n"/>
    </row>
    <row r="351">
      <c r="A351" s="38" t="n"/>
      <c r="B351" s="22">
        <f>IFERROR(IF(A351="","",YEAR(A351)),"")</f>
        <v/>
      </c>
      <c r="C351" s="22">
        <f>IFERROR(IF(A351="","",MONTH(A351)),"")</f>
        <v/>
      </c>
      <c r="D351" s="23" t="n"/>
      <c r="E351" s="23" t="n"/>
      <c r="F351" s="24" t="n"/>
      <c r="G351" s="23" t="n"/>
      <c r="H351" s="25" t="n"/>
      <c r="I351" s="25" t="n"/>
      <c r="J351" s="26">
        <f>IFERROR(IF(OR(A351="",E351=""),"",IF(E351="Revenue",I351-H351,H351-I351)),"")</f>
        <v/>
      </c>
      <c r="K351" s="27">
        <f>IFERROR(IF(OR(A351="",E351=""),"",J351/H351),0)</f>
        <v/>
      </c>
      <c r="L351" s="22">
        <f>IFERROR(IF(A351="","",IF(ABS(K351)&lt;='Operating Drivers'!$B$7,"Within Threshold",IF(J351&gt;=0,"Favorable","Unfavorable"))),"")</f>
        <v/>
      </c>
      <c r="M351" s="28" t="n"/>
      <c r="N351" s="28" t="n"/>
    </row>
    <row r="352">
      <c r="A352" s="38" t="n"/>
      <c r="B352" s="22">
        <f>IFERROR(IF(A352="","",YEAR(A352)),"")</f>
        <v/>
      </c>
      <c r="C352" s="22">
        <f>IFERROR(IF(A352="","",MONTH(A352)),"")</f>
        <v/>
      </c>
      <c r="D352" s="23" t="n"/>
      <c r="E352" s="23" t="n"/>
      <c r="F352" s="24" t="n"/>
      <c r="G352" s="23" t="n"/>
      <c r="H352" s="25" t="n"/>
      <c r="I352" s="25" t="n"/>
      <c r="J352" s="26">
        <f>IFERROR(IF(OR(A352="",E352=""),"",IF(E352="Revenue",I352-H352,H352-I352)),"")</f>
        <v/>
      </c>
      <c r="K352" s="27">
        <f>IFERROR(IF(OR(A352="",E352=""),"",J352/H352),0)</f>
        <v/>
      </c>
      <c r="L352" s="22">
        <f>IFERROR(IF(A352="","",IF(ABS(K352)&lt;='Operating Drivers'!$B$7,"Within Threshold",IF(J352&gt;=0,"Favorable","Unfavorable"))),"")</f>
        <v/>
      </c>
      <c r="M352" s="28" t="n"/>
      <c r="N352" s="28" t="n"/>
    </row>
    <row r="353">
      <c r="A353" s="38" t="n"/>
      <c r="B353" s="22">
        <f>IFERROR(IF(A353="","",YEAR(A353)),"")</f>
        <v/>
      </c>
      <c r="C353" s="22">
        <f>IFERROR(IF(A353="","",MONTH(A353)),"")</f>
        <v/>
      </c>
      <c r="D353" s="23" t="n"/>
      <c r="E353" s="23" t="n"/>
      <c r="F353" s="24" t="n"/>
      <c r="G353" s="23" t="n"/>
      <c r="H353" s="25" t="n"/>
      <c r="I353" s="25" t="n"/>
      <c r="J353" s="26">
        <f>IFERROR(IF(OR(A353="",E353=""),"",IF(E353="Revenue",I353-H353,H353-I353)),"")</f>
        <v/>
      </c>
      <c r="K353" s="27">
        <f>IFERROR(IF(OR(A353="",E353=""),"",J353/H353),0)</f>
        <v/>
      </c>
      <c r="L353" s="22">
        <f>IFERROR(IF(A353="","",IF(ABS(K353)&lt;='Operating Drivers'!$B$7,"Within Threshold",IF(J353&gt;=0,"Favorable","Unfavorable"))),"")</f>
        <v/>
      </c>
      <c r="M353" s="28" t="n"/>
      <c r="N353" s="28" t="n"/>
    </row>
    <row r="354">
      <c r="A354" s="38" t="n"/>
      <c r="B354" s="22">
        <f>IFERROR(IF(A354="","",YEAR(A354)),"")</f>
        <v/>
      </c>
      <c r="C354" s="22">
        <f>IFERROR(IF(A354="","",MONTH(A354)),"")</f>
        <v/>
      </c>
      <c r="D354" s="23" t="n"/>
      <c r="E354" s="23" t="n"/>
      <c r="F354" s="24" t="n"/>
      <c r="G354" s="23" t="n"/>
      <c r="H354" s="25" t="n"/>
      <c r="I354" s="25" t="n"/>
      <c r="J354" s="26">
        <f>IFERROR(IF(OR(A354="",E354=""),"",IF(E354="Revenue",I354-H354,H354-I354)),"")</f>
        <v/>
      </c>
      <c r="K354" s="27">
        <f>IFERROR(IF(OR(A354="",E354=""),"",J354/H354),0)</f>
        <v/>
      </c>
      <c r="L354" s="22">
        <f>IFERROR(IF(A354="","",IF(ABS(K354)&lt;='Operating Drivers'!$B$7,"Within Threshold",IF(J354&gt;=0,"Favorable","Unfavorable"))),"")</f>
        <v/>
      </c>
      <c r="M354" s="28" t="n"/>
      <c r="N354" s="28" t="n"/>
    </row>
    <row r="355">
      <c r="A355" s="38" t="n"/>
      <c r="B355" s="22">
        <f>IFERROR(IF(A355="","",YEAR(A355)),"")</f>
        <v/>
      </c>
      <c r="C355" s="22">
        <f>IFERROR(IF(A355="","",MONTH(A355)),"")</f>
        <v/>
      </c>
      <c r="D355" s="23" t="n"/>
      <c r="E355" s="23" t="n"/>
      <c r="F355" s="24" t="n"/>
      <c r="G355" s="23" t="n"/>
      <c r="H355" s="25" t="n"/>
      <c r="I355" s="25" t="n"/>
      <c r="J355" s="26">
        <f>IFERROR(IF(OR(A355="",E355=""),"",IF(E355="Revenue",I355-H355,H355-I355)),"")</f>
        <v/>
      </c>
      <c r="K355" s="27">
        <f>IFERROR(IF(OR(A355="",E355=""),"",J355/H355),0)</f>
        <v/>
      </c>
      <c r="L355" s="22">
        <f>IFERROR(IF(A355="","",IF(ABS(K355)&lt;='Operating Drivers'!$B$7,"Within Threshold",IF(J355&gt;=0,"Favorable","Unfavorable"))),"")</f>
        <v/>
      </c>
      <c r="M355" s="28" t="n"/>
      <c r="N355" s="28" t="n"/>
    </row>
    <row r="356">
      <c r="A356" s="38" t="n"/>
      <c r="B356" s="22">
        <f>IFERROR(IF(A356="","",YEAR(A356)),"")</f>
        <v/>
      </c>
      <c r="C356" s="22">
        <f>IFERROR(IF(A356="","",MONTH(A356)),"")</f>
        <v/>
      </c>
      <c r="D356" s="23" t="n"/>
      <c r="E356" s="23" t="n"/>
      <c r="F356" s="24" t="n"/>
      <c r="G356" s="23" t="n"/>
      <c r="H356" s="25" t="n"/>
      <c r="I356" s="25" t="n"/>
      <c r="J356" s="26">
        <f>IFERROR(IF(OR(A356="",E356=""),"",IF(E356="Revenue",I356-H356,H356-I356)),"")</f>
        <v/>
      </c>
      <c r="K356" s="27">
        <f>IFERROR(IF(OR(A356="",E356=""),"",J356/H356),0)</f>
        <v/>
      </c>
      <c r="L356" s="22">
        <f>IFERROR(IF(A356="","",IF(ABS(K356)&lt;='Operating Drivers'!$B$7,"Within Threshold",IF(J356&gt;=0,"Favorable","Unfavorable"))),"")</f>
        <v/>
      </c>
      <c r="M356" s="28" t="n"/>
      <c r="N356" s="28" t="n"/>
    </row>
    <row r="357">
      <c r="A357" s="38" t="n"/>
      <c r="B357" s="22">
        <f>IFERROR(IF(A357="","",YEAR(A357)),"")</f>
        <v/>
      </c>
      <c r="C357" s="22">
        <f>IFERROR(IF(A357="","",MONTH(A357)),"")</f>
        <v/>
      </c>
      <c r="D357" s="23" t="n"/>
      <c r="E357" s="23" t="n"/>
      <c r="F357" s="24" t="n"/>
      <c r="G357" s="23" t="n"/>
      <c r="H357" s="25" t="n"/>
      <c r="I357" s="25" t="n"/>
      <c r="J357" s="26">
        <f>IFERROR(IF(OR(A357="",E357=""),"",IF(E357="Revenue",I357-H357,H357-I357)),"")</f>
        <v/>
      </c>
      <c r="K357" s="27">
        <f>IFERROR(IF(OR(A357="",E357=""),"",J357/H357),0)</f>
        <v/>
      </c>
      <c r="L357" s="22">
        <f>IFERROR(IF(A357="","",IF(ABS(K357)&lt;='Operating Drivers'!$B$7,"Within Threshold",IF(J357&gt;=0,"Favorable","Unfavorable"))),"")</f>
        <v/>
      </c>
      <c r="M357" s="28" t="n"/>
      <c r="N357" s="28" t="n"/>
    </row>
    <row r="358">
      <c r="A358" s="38" t="n"/>
      <c r="B358" s="22">
        <f>IFERROR(IF(A358="","",YEAR(A358)),"")</f>
        <v/>
      </c>
      <c r="C358" s="22">
        <f>IFERROR(IF(A358="","",MONTH(A358)),"")</f>
        <v/>
      </c>
      <c r="D358" s="23" t="n"/>
      <c r="E358" s="23" t="n"/>
      <c r="F358" s="24" t="n"/>
      <c r="G358" s="23" t="n"/>
      <c r="H358" s="25" t="n"/>
      <c r="I358" s="25" t="n"/>
      <c r="J358" s="26">
        <f>IFERROR(IF(OR(A358="",E358=""),"",IF(E358="Revenue",I358-H358,H358-I358)),"")</f>
        <v/>
      </c>
      <c r="K358" s="27">
        <f>IFERROR(IF(OR(A358="",E358=""),"",J358/H358),0)</f>
        <v/>
      </c>
      <c r="L358" s="22">
        <f>IFERROR(IF(A358="","",IF(ABS(K358)&lt;='Operating Drivers'!$B$7,"Within Threshold",IF(J358&gt;=0,"Favorable","Unfavorable"))),"")</f>
        <v/>
      </c>
      <c r="M358" s="28" t="n"/>
      <c r="N358" s="28" t="n"/>
    </row>
    <row r="359">
      <c r="A359" s="38" t="n"/>
      <c r="B359" s="22">
        <f>IFERROR(IF(A359="","",YEAR(A359)),"")</f>
        <v/>
      </c>
      <c r="C359" s="22">
        <f>IFERROR(IF(A359="","",MONTH(A359)),"")</f>
        <v/>
      </c>
      <c r="D359" s="23" t="n"/>
      <c r="E359" s="23" t="n"/>
      <c r="F359" s="24" t="n"/>
      <c r="G359" s="23" t="n"/>
      <c r="H359" s="25" t="n"/>
      <c r="I359" s="25" t="n"/>
      <c r="J359" s="26">
        <f>IFERROR(IF(OR(A359="",E359=""),"",IF(E359="Revenue",I359-H359,H359-I359)),"")</f>
        <v/>
      </c>
      <c r="K359" s="27">
        <f>IFERROR(IF(OR(A359="",E359=""),"",J359/H359),0)</f>
        <v/>
      </c>
      <c r="L359" s="22">
        <f>IFERROR(IF(A359="","",IF(ABS(K359)&lt;='Operating Drivers'!$B$7,"Within Threshold",IF(J359&gt;=0,"Favorable","Unfavorable"))),"")</f>
        <v/>
      </c>
      <c r="M359" s="28" t="n"/>
      <c r="N359" s="28" t="n"/>
    </row>
    <row r="360">
      <c r="A360" s="38" t="n"/>
      <c r="B360" s="22">
        <f>IFERROR(IF(A360="","",YEAR(A360)),"")</f>
        <v/>
      </c>
      <c r="C360" s="22">
        <f>IFERROR(IF(A360="","",MONTH(A360)),"")</f>
        <v/>
      </c>
      <c r="D360" s="23" t="n"/>
      <c r="E360" s="23" t="n"/>
      <c r="F360" s="24" t="n"/>
      <c r="G360" s="23" t="n"/>
      <c r="H360" s="25" t="n"/>
      <c r="I360" s="25" t="n"/>
      <c r="J360" s="26">
        <f>IFERROR(IF(OR(A360="",E360=""),"",IF(E360="Revenue",I360-H360,H360-I360)),"")</f>
        <v/>
      </c>
      <c r="K360" s="27">
        <f>IFERROR(IF(OR(A360="",E360=""),"",J360/H360),0)</f>
        <v/>
      </c>
      <c r="L360" s="22">
        <f>IFERROR(IF(A360="","",IF(ABS(K360)&lt;='Operating Drivers'!$B$7,"Within Threshold",IF(J360&gt;=0,"Favorable","Unfavorable"))),"")</f>
        <v/>
      </c>
      <c r="M360" s="28" t="n"/>
      <c r="N360" s="28" t="n"/>
    </row>
    <row r="361">
      <c r="A361" s="38" t="n"/>
      <c r="B361" s="22">
        <f>IFERROR(IF(A361="","",YEAR(A361)),"")</f>
        <v/>
      </c>
      <c r="C361" s="22">
        <f>IFERROR(IF(A361="","",MONTH(A361)),"")</f>
        <v/>
      </c>
      <c r="D361" s="23" t="n"/>
      <c r="E361" s="23" t="n"/>
      <c r="F361" s="24" t="n"/>
      <c r="G361" s="23" t="n"/>
      <c r="H361" s="25" t="n"/>
      <c r="I361" s="25" t="n"/>
      <c r="J361" s="26">
        <f>IFERROR(IF(OR(A361="",E361=""),"",IF(E361="Revenue",I361-H361,H361-I361)),"")</f>
        <v/>
      </c>
      <c r="K361" s="27">
        <f>IFERROR(IF(OR(A361="",E361=""),"",J361/H361),0)</f>
        <v/>
      </c>
      <c r="L361" s="22">
        <f>IFERROR(IF(A361="","",IF(ABS(K361)&lt;='Operating Drivers'!$B$7,"Within Threshold",IF(J361&gt;=0,"Favorable","Unfavorable"))),"")</f>
        <v/>
      </c>
      <c r="M361" s="28" t="n"/>
      <c r="N361" s="28" t="n"/>
    </row>
    <row r="362">
      <c r="A362" s="38" t="n"/>
      <c r="B362" s="22">
        <f>IFERROR(IF(A362="","",YEAR(A362)),"")</f>
        <v/>
      </c>
      <c r="C362" s="22">
        <f>IFERROR(IF(A362="","",MONTH(A362)),"")</f>
        <v/>
      </c>
      <c r="D362" s="23" t="n"/>
      <c r="E362" s="23" t="n"/>
      <c r="F362" s="24" t="n"/>
      <c r="G362" s="23" t="n"/>
      <c r="H362" s="25" t="n"/>
      <c r="I362" s="25" t="n"/>
      <c r="J362" s="26">
        <f>IFERROR(IF(OR(A362="",E362=""),"",IF(E362="Revenue",I362-H362,H362-I362)),"")</f>
        <v/>
      </c>
      <c r="K362" s="27">
        <f>IFERROR(IF(OR(A362="",E362=""),"",J362/H362),0)</f>
        <v/>
      </c>
      <c r="L362" s="22">
        <f>IFERROR(IF(A362="","",IF(ABS(K362)&lt;='Operating Drivers'!$B$7,"Within Threshold",IF(J362&gt;=0,"Favorable","Unfavorable"))),"")</f>
        <v/>
      </c>
      <c r="M362" s="28" t="n"/>
      <c r="N362" s="28" t="n"/>
    </row>
    <row r="363">
      <c r="A363" s="38" t="n"/>
      <c r="B363" s="22">
        <f>IFERROR(IF(A363="","",YEAR(A363)),"")</f>
        <v/>
      </c>
      <c r="C363" s="22">
        <f>IFERROR(IF(A363="","",MONTH(A363)),"")</f>
        <v/>
      </c>
      <c r="D363" s="23" t="n"/>
      <c r="E363" s="23" t="n"/>
      <c r="F363" s="24" t="n"/>
      <c r="G363" s="23" t="n"/>
      <c r="H363" s="25" t="n"/>
      <c r="I363" s="25" t="n"/>
      <c r="J363" s="26">
        <f>IFERROR(IF(OR(A363="",E363=""),"",IF(E363="Revenue",I363-H363,H363-I363)),"")</f>
        <v/>
      </c>
      <c r="K363" s="27">
        <f>IFERROR(IF(OR(A363="",E363=""),"",J363/H363),0)</f>
        <v/>
      </c>
      <c r="L363" s="22">
        <f>IFERROR(IF(A363="","",IF(ABS(K363)&lt;='Operating Drivers'!$B$7,"Within Threshold",IF(J363&gt;=0,"Favorable","Unfavorable"))),"")</f>
        <v/>
      </c>
      <c r="M363" s="28" t="n"/>
      <c r="N363" s="28" t="n"/>
    </row>
    <row r="364">
      <c r="A364" s="38" t="n"/>
      <c r="B364" s="22">
        <f>IFERROR(IF(A364="","",YEAR(A364)),"")</f>
        <v/>
      </c>
      <c r="C364" s="22">
        <f>IFERROR(IF(A364="","",MONTH(A364)),"")</f>
        <v/>
      </c>
      <c r="D364" s="23" t="n"/>
      <c r="E364" s="23" t="n"/>
      <c r="F364" s="24" t="n"/>
      <c r="G364" s="23" t="n"/>
      <c r="H364" s="25" t="n"/>
      <c r="I364" s="25" t="n"/>
      <c r="J364" s="26">
        <f>IFERROR(IF(OR(A364="",E364=""),"",IF(E364="Revenue",I364-H364,H364-I364)),"")</f>
        <v/>
      </c>
      <c r="K364" s="27">
        <f>IFERROR(IF(OR(A364="",E364=""),"",J364/H364),0)</f>
        <v/>
      </c>
      <c r="L364" s="22">
        <f>IFERROR(IF(A364="","",IF(ABS(K364)&lt;='Operating Drivers'!$B$7,"Within Threshold",IF(J364&gt;=0,"Favorable","Unfavorable"))),"")</f>
        <v/>
      </c>
      <c r="M364" s="28" t="n"/>
      <c r="N364" s="28" t="n"/>
    </row>
    <row r="365">
      <c r="A365" s="38" t="n"/>
      <c r="B365" s="22">
        <f>IFERROR(IF(A365="","",YEAR(A365)),"")</f>
        <v/>
      </c>
      <c r="C365" s="22">
        <f>IFERROR(IF(A365="","",MONTH(A365)),"")</f>
        <v/>
      </c>
      <c r="D365" s="23" t="n"/>
      <c r="E365" s="23" t="n"/>
      <c r="F365" s="24" t="n"/>
      <c r="G365" s="23" t="n"/>
      <c r="H365" s="25" t="n"/>
      <c r="I365" s="25" t="n"/>
      <c r="J365" s="26">
        <f>IFERROR(IF(OR(A365="",E365=""),"",IF(E365="Revenue",I365-H365,H365-I365)),"")</f>
        <v/>
      </c>
      <c r="K365" s="27">
        <f>IFERROR(IF(OR(A365="",E365=""),"",J365/H365),0)</f>
        <v/>
      </c>
      <c r="L365" s="22">
        <f>IFERROR(IF(A365="","",IF(ABS(K365)&lt;='Operating Drivers'!$B$7,"Within Threshold",IF(J365&gt;=0,"Favorable","Unfavorable"))),"")</f>
        <v/>
      </c>
      <c r="M365" s="28" t="n"/>
      <c r="N365" s="28" t="n"/>
    </row>
    <row r="366">
      <c r="A366" s="38" t="n"/>
      <c r="B366" s="22">
        <f>IFERROR(IF(A366="","",YEAR(A366)),"")</f>
        <v/>
      </c>
      <c r="C366" s="22">
        <f>IFERROR(IF(A366="","",MONTH(A366)),"")</f>
        <v/>
      </c>
      <c r="D366" s="23" t="n"/>
      <c r="E366" s="23" t="n"/>
      <c r="F366" s="24" t="n"/>
      <c r="G366" s="23" t="n"/>
      <c r="H366" s="25" t="n"/>
      <c r="I366" s="25" t="n"/>
      <c r="J366" s="26">
        <f>IFERROR(IF(OR(A366="",E366=""),"",IF(E366="Revenue",I366-H366,H366-I366)),"")</f>
        <v/>
      </c>
      <c r="K366" s="27">
        <f>IFERROR(IF(OR(A366="",E366=""),"",J366/H366),0)</f>
        <v/>
      </c>
      <c r="L366" s="22">
        <f>IFERROR(IF(A366="","",IF(ABS(K366)&lt;='Operating Drivers'!$B$7,"Within Threshold",IF(J366&gt;=0,"Favorable","Unfavorable"))),"")</f>
        <v/>
      </c>
      <c r="M366" s="28" t="n"/>
      <c r="N366" s="28" t="n"/>
    </row>
    <row r="367">
      <c r="A367" s="38" t="n"/>
      <c r="B367" s="22">
        <f>IFERROR(IF(A367="","",YEAR(A367)),"")</f>
        <v/>
      </c>
      <c r="C367" s="22">
        <f>IFERROR(IF(A367="","",MONTH(A367)),"")</f>
        <v/>
      </c>
      <c r="D367" s="23" t="n"/>
      <c r="E367" s="23" t="n"/>
      <c r="F367" s="24" t="n"/>
      <c r="G367" s="23" t="n"/>
      <c r="H367" s="25" t="n"/>
      <c r="I367" s="25" t="n"/>
      <c r="J367" s="26">
        <f>IFERROR(IF(OR(A367="",E367=""),"",IF(E367="Revenue",I367-H367,H367-I367)),"")</f>
        <v/>
      </c>
      <c r="K367" s="27">
        <f>IFERROR(IF(OR(A367="",E367=""),"",J367/H367),0)</f>
        <v/>
      </c>
      <c r="L367" s="22">
        <f>IFERROR(IF(A367="","",IF(ABS(K367)&lt;='Operating Drivers'!$B$7,"Within Threshold",IF(J367&gt;=0,"Favorable","Unfavorable"))),"")</f>
        <v/>
      </c>
      <c r="M367" s="28" t="n"/>
      <c r="N367" s="28" t="n"/>
    </row>
    <row r="368">
      <c r="A368" s="38" t="n"/>
      <c r="B368" s="22">
        <f>IFERROR(IF(A368="","",YEAR(A368)),"")</f>
        <v/>
      </c>
      <c r="C368" s="22">
        <f>IFERROR(IF(A368="","",MONTH(A368)),"")</f>
        <v/>
      </c>
      <c r="D368" s="23" t="n"/>
      <c r="E368" s="23" t="n"/>
      <c r="F368" s="24" t="n"/>
      <c r="G368" s="23" t="n"/>
      <c r="H368" s="25" t="n"/>
      <c r="I368" s="25" t="n"/>
      <c r="J368" s="26">
        <f>IFERROR(IF(OR(A368="",E368=""),"",IF(E368="Revenue",I368-H368,H368-I368)),"")</f>
        <v/>
      </c>
      <c r="K368" s="27">
        <f>IFERROR(IF(OR(A368="",E368=""),"",J368/H368),0)</f>
        <v/>
      </c>
      <c r="L368" s="22">
        <f>IFERROR(IF(A368="","",IF(ABS(K368)&lt;='Operating Drivers'!$B$7,"Within Threshold",IF(J368&gt;=0,"Favorable","Unfavorable"))),"")</f>
        <v/>
      </c>
      <c r="M368" s="28" t="n"/>
      <c r="N368" s="28" t="n"/>
    </row>
    <row r="369">
      <c r="A369" s="38" t="n"/>
      <c r="B369" s="22">
        <f>IFERROR(IF(A369="","",YEAR(A369)),"")</f>
        <v/>
      </c>
      <c r="C369" s="22">
        <f>IFERROR(IF(A369="","",MONTH(A369)),"")</f>
        <v/>
      </c>
      <c r="D369" s="23" t="n"/>
      <c r="E369" s="23" t="n"/>
      <c r="F369" s="24" t="n"/>
      <c r="G369" s="23" t="n"/>
      <c r="H369" s="25" t="n"/>
      <c r="I369" s="25" t="n"/>
      <c r="J369" s="26">
        <f>IFERROR(IF(OR(A369="",E369=""),"",IF(E369="Revenue",I369-H369,H369-I369)),"")</f>
        <v/>
      </c>
      <c r="K369" s="27">
        <f>IFERROR(IF(OR(A369="",E369=""),"",J369/H369),0)</f>
        <v/>
      </c>
      <c r="L369" s="22">
        <f>IFERROR(IF(A369="","",IF(ABS(K369)&lt;='Operating Drivers'!$B$7,"Within Threshold",IF(J369&gt;=0,"Favorable","Unfavorable"))),"")</f>
        <v/>
      </c>
      <c r="M369" s="28" t="n"/>
      <c r="N369" s="28" t="n"/>
    </row>
    <row r="370">
      <c r="A370" s="38" t="n"/>
      <c r="B370" s="22">
        <f>IFERROR(IF(A370="","",YEAR(A370)),"")</f>
        <v/>
      </c>
      <c r="C370" s="22">
        <f>IFERROR(IF(A370="","",MONTH(A370)),"")</f>
        <v/>
      </c>
      <c r="D370" s="23" t="n"/>
      <c r="E370" s="23" t="n"/>
      <c r="F370" s="24" t="n"/>
      <c r="G370" s="23" t="n"/>
      <c r="H370" s="25" t="n"/>
      <c r="I370" s="25" t="n"/>
      <c r="J370" s="26">
        <f>IFERROR(IF(OR(A370="",E370=""),"",IF(E370="Revenue",I370-H370,H370-I370)),"")</f>
        <v/>
      </c>
      <c r="K370" s="27">
        <f>IFERROR(IF(OR(A370="",E370=""),"",J370/H370),0)</f>
        <v/>
      </c>
      <c r="L370" s="22">
        <f>IFERROR(IF(A370="","",IF(ABS(K370)&lt;='Operating Drivers'!$B$7,"Within Threshold",IF(J370&gt;=0,"Favorable","Unfavorable"))),"")</f>
        <v/>
      </c>
      <c r="M370" s="28" t="n"/>
      <c r="N370" s="28" t="n"/>
    </row>
    <row r="371">
      <c r="A371" s="38" t="n"/>
      <c r="B371" s="22">
        <f>IFERROR(IF(A371="","",YEAR(A371)),"")</f>
        <v/>
      </c>
      <c r="C371" s="22">
        <f>IFERROR(IF(A371="","",MONTH(A371)),"")</f>
        <v/>
      </c>
      <c r="D371" s="23" t="n"/>
      <c r="E371" s="23" t="n"/>
      <c r="F371" s="24" t="n"/>
      <c r="G371" s="23" t="n"/>
      <c r="H371" s="25" t="n"/>
      <c r="I371" s="25" t="n"/>
      <c r="J371" s="26">
        <f>IFERROR(IF(OR(A371="",E371=""),"",IF(E371="Revenue",I371-H371,H371-I371)),"")</f>
        <v/>
      </c>
      <c r="K371" s="27">
        <f>IFERROR(IF(OR(A371="",E371=""),"",J371/H371),0)</f>
        <v/>
      </c>
      <c r="L371" s="22">
        <f>IFERROR(IF(A371="","",IF(ABS(K371)&lt;='Operating Drivers'!$B$7,"Within Threshold",IF(J371&gt;=0,"Favorable","Unfavorable"))),"")</f>
        <v/>
      </c>
      <c r="M371" s="28" t="n"/>
      <c r="N371" s="28" t="n"/>
    </row>
    <row r="372">
      <c r="A372" s="38" t="n"/>
      <c r="B372" s="22">
        <f>IFERROR(IF(A372="","",YEAR(A372)),"")</f>
        <v/>
      </c>
      <c r="C372" s="22">
        <f>IFERROR(IF(A372="","",MONTH(A372)),"")</f>
        <v/>
      </c>
      <c r="D372" s="23" t="n"/>
      <c r="E372" s="23" t="n"/>
      <c r="F372" s="24" t="n"/>
      <c r="G372" s="23" t="n"/>
      <c r="H372" s="25" t="n"/>
      <c r="I372" s="25" t="n"/>
      <c r="J372" s="26">
        <f>IFERROR(IF(OR(A372="",E372=""),"",IF(E372="Revenue",I372-H372,H372-I372)),"")</f>
        <v/>
      </c>
      <c r="K372" s="27">
        <f>IFERROR(IF(OR(A372="",E372=""),"",J372/H372),0)</f>
        <v/>
      </c>
      <c r="L372" s="22">
        <f>IFERROR(IF(A372="","",IF(ABS(K372)&lt;='Operating Drivers'!$B$7,"Within Threshold",IF(J372&gt;=0,"Favorable","Unfavorable"))),"")</f>
        <v/>
      </c>
      <c r="M372" s="28" t="n"/>
      <c r="N372" s="28" t="n"/>
    </row>
    <row r="373">
      <c r="A373" s="38" t="n"/>
      <c r="B373" s="22">
        <f>IFERROR(IF(A373="","",YEAR(A373)),"")</f>
        <v/>
      </c>
      <c r="C373" s="22">
        <f>IFERROR(IF(A373="","",MONTH(A373)),"")</f>
        <v/>
      </c>
      <c r="D373" s="23" t="n"/>
      <c r="E373" s="23" t="n"/>
      <c r="F373" s="24" t="n"/>
      <c r="G373" s="23" t="n"/>
      <c r="H373" s="25" t="n"/>
      <c r="I373" s="25" t="n"/>
      <c r="J373" s="26">
        <f>IFERROR(IF(OR(A373="",E373=""),"",IF(E373="Revenue",I373-H373,H373-I373)),"")</f>
        <v/>
      </c>
      <c r="K373" s="27">
        <f>IFERROR(IF(OR(A373="",E373=""),"",J373/H373),0)</f>
        <v/>
      </c>
      <c r="L373" s="22">
        <f>IFERROR(IF(A373="","",IF(ABS(K373)&lt;='Operating Drivers'!$B$7,"Within Threshold",IF(J373&gt;=0,"Favorable","Unfavorable"))),"")</f>
        <v/>
      </c>
      <c r="M373" s="28" t="n"/>
      <c r="N373" s="28" t="n"/>
    </row>
    <row r="374">
      <c r="A374" s="38" t="n"/>
      <c r="B374" s="22">
        <f>IFERROR(IF(A374="","",YEAR(A374)),"")</f>
        <v/>
      </c>
      <c r="C374" s="22">
        <f>IFERROR(IF(A374="","",MONTH(A374)),"")</f>
        <v/>
      </c>
      <c r="D374" s="23" t="n"/>
      <c r="E374" s="23" t="n"/>
      <c r="F374" s="24" t="n"/>
      <c r="G374" s="23" t="n"/>
      <c r="H374" s="25" t="n"/>
      <c r="I374" s="25" t="n"/>
      <c r="J374" s="26">
        <f>IFERROR(IF(OR(A374="",E374=""),"",IF(E374="Revenue",I374-H374,H374-I374)),"")</f>
        <v/>
      </c>
      <c r="K374" s="27">
        <f>IFERROR(IF(OR(A374="",E374=""),"",J374/H374),0)</f>
        <v/>
      </c>
      <c r="L374" s="22">
        <f>IFERROR(IF(A374="","",IF(ABS(K374)&lt;='Operating Drivers'!$B$7,"Within Threshold",IF(J374&gt;=0,"Favorable","Unfavorable"))),"")</f>
        <v/>
      </c>
      <c r="M374" s="28" t="n"/>
      <c r="N374" s="28" t="n"/>
    </row>
    <row r="375">
      <c r="A375" s="38" t="n"/>
      <c r="B375" s="22">
        <f>IFERROR(IF(A375="","",YEAR(A375)),"")</f>
        <v/>
      </c>
      <c r="C375" s="22">
        <f>IFERROR(IF(A375="","",MONTH(A375)),"")</f>
        <v/>
      </c>
      <c r="D375" s="23" t="n"/>
      <c r="E375" s="23" t="n"/>
      <c r="F375" s="24" t="n"/>
      <c r="G375" s="23" t="n"/>
      <c r="H375" s="25" t="n"/>
      <c r="I375" s="25" t="n"/>
      <c r="J375" s="26">
        <f>IFERROR(IF(OR(A375="",E375=""),"",IF(E375="Revenue",I375-H375,H375-I375)),"")</f>
        <v/>
      </c>
      <c r="K375" s="27">
        <f>IFERROR(IF(OR(A375="",E375=""),"",J375/H375),0)</f>
        <v/>
      </c>
      <c r="L375" s="22">
        <f>IFERROR(IF(A375="","",IF(ABS(K375)&lt;='Operating Drivers'!$B$7,"Within Threshold",IF(J375&gt;=0,"Favorable","Unfavorable"))),"")</f>
        <v/>
      </c>
      <c r="M375" s="28" t="n"/>
      <c r="N375" s="28" t="n"/>
    </row>
    <row r="376">
      <c r="A376" s="38" t="n"/>
      <c r="B376" s="22">
        <f>IFERROR(IF(A376="","",YEAR(A376)),"")</f>
        <v/>
      </c>
      <c r="C376" s="22">
        <f>IFERROR(IF(A376="","",MONTH(A376)),"")</f>
        <v/>
      </c>
      <c r="D376" s="23" t="n"/>
      <c r="E376" s="23" t="n"/>
      <c r="F376" s="24" t="n"/>
      <c r="G376" s="23" t="n"/>
      <c r="H376" s="25" t="n"/>
      <c r="I376" s="25" t="n"/>
      <c r="J376" s="26">
        <f>IFERROR(IF(OR(A376="",E376=""),"",IF(E376="Revenue",I376-H376,H376-I376)),"")</f>
        <v/>
      </c>
      <c r="K376" s="27">
        <f>IFERROR(IF(OR(A376="",E376=""),"",J376/H376),0)</f>
        <v/>
      </c>
      <c r="L376" s="22">
        <f>IFERROR(IF(A376="","",IF(ABS(K376)&lt;='Operating Drivers'!$B$7,"Within Threshold",IF(J376&gt;=0,"Favorable","Unfavorable"))),"")</f>
        <v/>
      </c>
      <c r="M376" s="28" t="n"/>
      <c r="N376" s="28" t="n"/>
    </row>
    <row r="377">
      <c r="A377" s="38" t="n"/>
      <c r="B377" s="22">
        <f>IFERROR(IF(A377="","",YEAR(A377)),"")</f>
        <v/>
      </c>
      <c r="C377" s="22">
        <f>IFERROR(IF(A377="","",MONTH(A377)),"")</f>
        <v/>
      </c>
      <c r="D377" s="23" t="n"/>
      <c r="E377" s="23" t="n"/>
      <c r="F377" s="24" t="n"/>
      <c r="G377" s="23" t="n"/>
      <c r="H377" s="25" t="n"/>
      <c r="I377" s="25" t="n"/>
      <c r="J377" s="26">
        <f>IFERROR(IF(OR(A377="",E377=""),"",IF(E377="Revenue",I377-H377,H377-I377)),"")</f>
        <v/>
      </c>
      <c r="K377" s="27">
        <f>IFERROR(IF(OR(A377="",E377=""),"",J377/H377),0)</f>
        <v/>
      </c>
      <c r="L377" s="22">
        <f>IFERROR(IF(A377="","",IF(ABS(K377)&lt;='Operating Drivers'!$B$7,"Within Threshold",IF(J377&gt;=0,"Favorable","Unfavorable"))),"")</f>
        <v/>
      </c>
      <c r="M377" s="28" t="n"/>
      <c r="N377" s="28" t="n"/>
    </row>
    <row r="378">
      <c r="A378" s="38" t="n"/>
      <c r="B378" s="22">
        <f>IFERROR(IF(A378="","",YEAR(A378)),"")</f>
        <v/>
      </c>
      <c r="C378" s="22">
        <f>IFERROR(IF(A378="","",MONTH(A378)),"")</f>
        <v/>
      </c>
      <c r="D378" s="23" t="n"/>
      <c r="E378" s="23" t="n"/>
      <c r="F378" s="24" t="n"/>
      <c r="G378" s="23" t="n"/>
      <c r="H378" s="25" t="n"/>
      <c r="I378" s="25" t="n"/>
      <c r="J378" s="26">
        <f>IFERROR(IF(OR(A378="",E378=""),"",IF(E378="Revenue",I378-H378,H378-I378)),"")</f>
        <v/>
      </c>
      <c r="K378" s="27">
        <f>IFERROR(IF(OR(A378="",E378=""),"",J378/H378),0)</f>
        <v/>
      </c>
      <c r="L378" s="22">
        <f>IFERROR(IF(A378="","",IF(ABS(K378)&lt;='Operating Drivers'!$B$7,"Within Threshold",IF(J378&gt;=0,"Favorable","Unfavorable"))),"")</f>
        <v/>
      </c>
      <c r="M378" s="28" t="n"/>
      <c r="N378" s="28" t="n"/>
    </row>
    <row r="379">
      <c r="A379" s="38" t="n"/>
      <c r="B379" s="22">
        <f>IFERROR(IF(A379="","",YEAR(A379)),"")</f>
        <v/>
      </c>
      <c r="C379" s="22">
        <f>IFERROR(IF(A379="","",MONTH(A379)),"")</f>
        <v/>
      </c>
      <c r="D379" s="23" t="n"/>
      <c r="E379" s="23" t="n"/>
      <c r="F379" s="24" t="n"/>
      <c r="G379" s="23" t="n"/>
      <c r="H379" s="25" t="n"/>
      <c r="I379" s="25" t="n"/>
      <c r="J379" s="26">
        <f>IFERROR(IF(OR(A379="",E379=""),"",IF(E379="Revenue",I379-H379,H379-I379)),"")</f>
        <v/>
      </c>
      <c r="K379" s="27">
        <f>IFERROR(IF(OR(A379="",E379=""),"",J379/H379),0)</f>
        <v/>
      </c>
      <c r="L379" s="22">
        <f>IFERROR(IF(A379="","",IF(ABS(K379)&lt;='Operating Drivers'!$B$7,"Within Threshold",IF(J379&gt;=0,"Favorable","Unfavorable"))),"")</f>
        <v/>
      </c>
      <c r="M379" s="28" t="n"/>
      <c r="N379" s="28" t="n"/>
    </row>
    <row r="380">
      <c r="A380" s="38" t="n"/>
      <c r="B380" s="22">
        <f>IFERROR(IF(A380="","",YEAR(A380)),"")</f>
        <v/>
      </c>
      <c r="C380" s="22">
        <f>IFERROR(IF(A380="","",MONTH(A380)),"")</f>
        <v/>
      </c>
      <c r="D380" s="23" t="n"/>
      <c r="E380" s="23" t="n"/>
      <c r="F380" s="24" t="n"/>
      <c r="G380" s="23" t="n"/>
      <c r="H380" s="25" t="n"/>
      <c r="I380" s="25" t="n"/>
      <c r="J380" s="26">
        <f>IFERROR(IF(OR(A380="",E380=""),"",IF(E380="Revenue",I380-H380,H380-I380)),"")</f>
        <v/>
      </c>
      <c r="K380" s="27">
        <f>IFERROR(IF(OR(A380="",E380=""),"",J380/H380),0)</f>
        <v/>
      </c>
      <c r="L380" s="22">
        <f>IFERROR(IF(A380="","",IF(ABS(K380)&lt;='Operating Drivers'!$B$7,"Within Threshold",IF(J380&gt;=0,"Favorable","Unfavorable"))),"")</f>
        <v/>
      </c>
      <c r="M380" s="28" t="n"/>
      <c r="N380" s="28" t="n"/>
    </row>
    <row r="381">
      <c r="A381" s="38" t="n"/>
      <c r="B381" s="22">
        <f>IFERROR(IF(A381="","",YEAR(A381)),"")</f>
        <v/>
      </c>
      <c r="C381" s="22">
        <f>IFERROR(IF(A381="","",MONTH(A381)),"")</f>
        <v/>
      </c>
      <c r="D381" s="23" t="n"/>
      <c r="E381" s="23" t="n"/>
      <c r="F381" s="24" t="n"/>
      <c r="G381" s="23" t="n"/>
      <c r="H381" s="25" t="n"/>
      <c r="I381" s="25" t="n"/>
      <c r="J381" s="26">
        <f>IFERROR(IF(OR(A381="",E381=""),"",IF(E381="Revenue",I381-H381,H381-I381)),"")</f>
        <v/>
      </c>
      <c r="K381" s="27">
        <f>IFERROR(IF(OR(A381="",E381=""),"",J381/H381),0)</f>
        <v/>
      </c>
      <c r="L381" s="22">
        <f>IFERROR(IF(A381="","",IF(ABS(K381)&lt;='Operating Drivers'!$B$7,"Within Threshold",IF(J381&gt;=0,"Favorable","Unfavorable"))),"")</f>
        <v/>
      </c>
      <c r="M381" s="28" t="n"/>
      <c r="N381" s="28" t="n"/>
    </row>
    <row r="382">
      <c r="A382" s="38" t="n"/>
      <c r="B382" s="22">
        <f>IFERROR(IF(A382="","",YEAR(A382)),"")</f>
        <v/>
      </c>
      <c r="C382" s="22">
        <f>IFERROR(IF(A382="","",MONTH(A382)),"")</f>
        <v/>
      </c>
      <c r="D382" s="23" t="n"/>
      <c r="E382" s="23" t="n"/>
      <c r="F382" s="24" t="n"/>
      <c r="G382" s="23" t="n"/>
      <c r="H382" s="25" t="n"/>
      <c r="I382" s="25" t="n"/>
      <c r="J382" s="26">
        <f>IFERROR(IF(OR(A382="",E382=""),"",IF(E382="Revenue",I382-H382,H382-I382)),"")</f>
        <v/>
      </c>
      <c r="K382" s="27">
        <f>IFERROR(IF(OR(A382="",E382=""),"",J382/H382),0)</f>
        <v/>
      </c>
      <c r="L382" s="22">
        <f>IFERROR(IF(A382="","",IF(ABS(K382)&lt;='Operating Drivers'!$B$7,"Within Threshold",IF(J382&gt;=0,"Favorable","Unfavorable"))),"")</f>
        <v/>
      </c>
      <c r="M382" s="28" t="n"/>
      <c r="N382" s="28" t="n"/>
    </row>
    <row r="383">
      <c r="A383" s="38" t="n"/>
      <c r="B383" s="22">
        <f>IFERROR(IF(A383="","",YEAR(A383)),"")</f>
        <v/>
      </c>
      <c r="C383" s="22">
        <f>IFERROR(IF(A383="","",MONTH(A383)),"")</f>
        <v/>
      </c>
      <c r="D383" s="23" t="n"/>
      <c r="E383" s="23" t="n"/>
      <c r="F383" s="24" t="n"/>
      <c r="G383" s="23" t="n"/>
      <c r="H383" s="25" t="n"/>
      <c r="I383" s="25" t="n"/>
      <c r="J383" s="26">
        <f>IFERROR(IF(OR(A383="",E383=""),"",IF(E383="Revenue",I383-H383,H383-I383)),"")</f>
        <v/>
      </c>
      <c r="K383" s="27">
        <f>IFERROR(IF(OR(A383="",E383=""),"",J383/H383),0)</f>
        <v/>
      </c>
      <c r="L383" s="22">
        <f>IFERROR(IF(A383="","",IF(ABS(K383)&lt;='Operating Drivers'!$B$7,"Within Threshold",IF(J383&gt;=0,"Favorable","Unfavorable"))),"")</f>
        <v/>
      </c>
      <c r="M383" s="28" t="n"/>
      <c r="N383" s="28" t="n"/>
    </row>
    <row r="384">
      <c r="A384" s="38" t="n"/>
      <c r="B384" s="22">
        <f>IFERROR(IF(A384="","",YEAR(A384)),"")</f>
        <v/>
      </c>
      <c r="C384" s="22">
        <f>IFERROR(IF(A384="","",MONTH(A384)),"")</f>
        <v/>
      </c>
      <c r="D384" s="23" t="n"/>
      <c r="E384" s="23" t="n"/>
      <c r="F384" s="24" t="n"/>
      <c r="G384" s="23" t="n"/>
      <c r="H384" s="25" t="n"/>
      <c r="I384" s="25" t="n"/>
      <c r="J384" s="26">
        <f>IFERROR(IF(OR(A384="",E384=""),"",IF(E384="Revenue",I384-H384,H384-I384)),"")</f>
        <v/>
      </c>
      <c r="K384" s="27">
        <f>IFERROR(IF(OR(A384="",E384=""),"",J384/H384),0)</f>
        <v/>
      </c>
      <c r="L384" s="22">
        <f>IFERROR(IF(A384="","",IF(ABS(K384)&lt;='Operating Drivers'!$B$7,"Within Threshold",IF(J384&gt;=0,"Favorable","Unfavorable"))),"")</f>
        <v/>
      </c>
      <c r="M384" s="28" t="n"/>
      <c r="N384" s="28" t="n"/>
    </row>
    <row r="385">
      <c r="A385" s="38" t="n"/>
      <c r="B385" s="22">
        <f>IFERROR(IF(A385="","",YEAR(A385)),"")</f>
        <v/>
      </c>
      <c r="C385" s="22">
        <f>IFERROR(IF(A385="","",MONTH(A385)),"")</f>
        <v/>
      </c>
      <c r="D385" s="23" t="n"/>
      <c r="E385" s="23" t="n"/>
      <c r="F385" s="24" t="n"/>
      <c r="G385" s="23" t="n"/>
      <c r="H385" s="25" t="n"/>
      <c r="I385" s="25" t="n"/>
      <c r="J385" s="26">
        <f>IFERROR(IF(OR(A385="",E385=""),"",IF(E385="Revenue",I385-H385,H385-I385)),"")</f>
        <v/>
      </c>
      <c r="K385" s="27">
        <f>IFERROR(IF(OR(A385="",E385=""),"",J385/H385),0)</f>
        <v/>
      </c>
      <c r="L385" s="22">
        <f>IFERROR(IF(A385="","",IF(ABS(K385)&lt;='Operating Drivers'!$B$7,"Within Threshold",IF(J385&gt;=0,"Favorable","Unfavorable"))),"")</f>
        <v/>
      </c>
      <c r="M385" s="28" t="n"/>
      <c r="N385" s="28" t="n"/>
    </row>
    <row r="386">
      <c r="A386" s="38" t="n"/>
      <c r="B386" s="22">
        <f>IFERROR(IF(A386="","",YEAR(A386)),"")</f>
        <v/>
      </c>
      <c r="C386" s="22">
        <f>IFERROR(IF(A386="","",MONTH(A386)),"")</f>
        <v/>
      </c>
      <c r="D386" s="23" t="n"/>
      <c r="E386" s="23" t="n"/>
      <c r="F386" s="24" t="n"/>
      <c r="G386" s="23" t="n"/>
      <c r="H386" s="25" t="n"/>
      <c r="I386" s="25" t="n"/>
      <c r="J386" s="26">
        <f>IFERROR(IF(OR(A386="",E386=""),"",IF(E386="Revenue",I386-H386,H386-I386)),"")</f>
        <v/>
      </c>
      <c r="K386" s="27">
        <f>IFERROR(IF(OR(A386="",E386=""),"",J386/H386),0)</f>
        <v/>
      </c>
      <c r="L386" s="22">
        <f>IFERROR(IF(A386="","",IF(ABS(K386)&lt;='Operating Drivers'!$B$7,"Within Threshold",IF(J386&gt;=0,"Favorable","Unfavorable"))),"")</f>
        <v/>
      </c>
      <c r="M386" s="28" t="n"/>
      <c r="N386" s="28" t="n"/>
    </row>
    <row r="387">
      <c r="A387" s="38" t="n"/>
      <c r="B387" s="22">
        <f>IFERROR(IF(A387="","",YEAR(A387)),"")</f>
        <v/>
      </c>
      <c r="C387" s="22">
        <f>IFERROR(IF(A387="","",MONTH(A387)),"")</f>
        <v/>
      </c>
      <c r="D387" s="23" t="n"/>
      <c r="E387" s="23" t="n"/>
      <c r="F387" s="24" t="n"/>
      <c r="G387" s="23" t="n"/>
      <c r="H387" s="25" t="n"/>
      <c r="I387" s="25" t="n"/>
      <c r="J387" s="26">
        <f>IFERROR(IF(OR(A387="",E387=""),"",IF(E387="Revenue",I387-H387,H387-I387)),"")</f>
        <v/>
      </c>
      <c r="K387" s="27">
        <f>IFERROR(IF(OR(A387="",E387=""),"",J387/H387),0)</f>
        <v/>
      </c>
      <c r="L387" s="22">
        <f>IFERROR(IF(A387="","",IF(ABS(K387)&lt;='Operating Drivers'!$B$7,"Within Threshold",IF(J387&gt;=0,"Favorable","Unfavorable"))),"")</f>
        <v/>
      </c>
      <c r="M387" s="28" t="n"/>
      <c r="N387" s="28" t="n"/>
    </row>
    <row r="388">
      <c r="A388" s="38" t="n"/>
      <c r="B388" s="22">
        <f>IFERROR(IF(A388="","",YEAR(A388)),"")</f>
        <v/>
      </c>
      <c r="C388" s="22">
        <f>IFERROR(IF(A388="","",MONTH(A388)),"")</f>
        <v/>
      </c>
      <c r="D388" s="23" t="n"/>
      <c r="E388" s="23" t="n"/>
      <c r="F388" s="24" t="n"/>
      <c r="G388" s="23" t="n"/>
      <c r="H388" s="25" t="n"/>
      <c r="I388" s="25" t="n"/>
      <c r="J388" s="26">
        <f>IFERROR(IF(OR(A388="",E388=""),"",IF(E388="Revenue",I388-H388,H388-I388)),"")</f>
        <v/>
      </c>
      <c r="K388" s="27">
        <f>IFERROR(IF(OR(A388="",E388=""),"",J388/H388),0)</f>
        <v/>
      </c>
      <c r="L388" s="22">
        <f>IFERROR(IF(A388="","",IF(ABS(K388)&lt;='Operating Drivers'!$B$7,"Within Threshold",IF(J388&gt;=0,"Favorable","Unfavorable"))),"")</f>
        <v/>
      </c>
      <c r="M388" s="28" t="n"/>
      <c r="N388" s="28" t="n"/>
    </row>
    <row r="389">
      <c r="A389" s="38" t="n"/>
      <c r="B389" s="22">
        <f>IFERROR(IF(A389="","",YEAR(A389)),"")</f>
        <v/>
      </c>
      <c r="C389" s="22">
        <f>IFERROR(IF(A389="","",MONTH(A389)),"")</f>
        <v/>
      </c>
      <c r="D389" s="23" t="n"/>
      <c r="E389" s="23" t="n"/>
      <c r="F389" s="24" t="n"/>
      <c r="G389" s="23" t="n"/>
      <c r="H389" s="25" t="n"/>
      <c r="I389" s="25" t="n"/>
      <c r="J389" s="26">
        <f>IFERROR(IF(OR(A389="",E389=""),"",IF(E389="Revenue",I389-H389,H389-I389)),"")</f>
        <v/>
      </c>
      <c r="K389" s="27">
        <f>IFERROR(IF(OR(A389="",E389=""),"",J389/H389),0)</f>
        <v/>
      </c>
      <c r="L389" s="22">
        <f>IFERROR(IF(A389="","",IF(ABS(K389)&lt;='Operating Drivers'!$B$7,"Within Threshold",IF(J389&gt;=0,"Favorable","Unfavorable"))),"")</f>
        <v/>
      </c>
      <c r="M389" s="28" t="n"/>
      <c r="N389" s="28" t="n"/>
    </row>
    <row r="390">
      <c r="A390" s="38" t="n"/>
      <c r="B390" s="22">
        <f>IFERROR(IF(A390="","",YEAR(A390)),"")</f>
        <v/>
      </c>
      <c r="C390" s="22">
        <f>IFERROR(IF(A390="","",MONTH(A390)),"")</f>
        <v/>
      </c>
      <c r="D390" s="23" t="n"/>
      <c r="E390" s="23" t="n"/>
      <c r="F390" s="24" t="n"/>
      <c r="G390" s="23" t="n"/>
      <c r="H390" s="25" t="n"/>
      <c r="I390" s="25" t="n"/>
      <c r="J390" s="26">
        <f>IFERROR(IF(OR(A390="",E390=""),"",IF(E390="Revenue",I390-H390,H390-I390)),"")</f>
        <v/>
      </c>
      <c r="K390" s="27">
        <f>IFERROR(IF(OR(A390="",E390=""),"",J390/H390),0)</f>
        <v/>
      </c>
      <c r="L390" s="22">
        <f>IFERROR(IF(A390="","",IF(ABS(K390)&lt;='Operating Drivers'!$B$7,"Within Threshold",IF(J390&gt;=0,"Favorable","Unfavorable"))),"")</f>
        <v/>
      </c>
      <c r="M390" s="28" t="n"/>
      <c r="N390" s="28" t="n"/>
    </row>
    <row r="391">
      <c r="A391" s="38" t="n"/>
      <c r="B391" s="22">
        <f>IFERROR(IF(A391="","",YEAR(A391)),"")</f>
        <v/>
      </c>
      <c r="C391" s="22">
        <f>IFERROR(IF(A391="","",MONTH(A391)),"")</f>
        <v/>
      </c>
      <c r="D391" s="23" t="n"/>
      <c r="E391" s="23" t="n"/>
      <c r="F391" s="24" t="n"/>
      <c r="G391" s="23" t="n"/>
      <c r="H391" s="25" t="n"/>
      <c r="I391" s="25" t="n"/>
      <c r="J391" s="26">
        <f>IFERROR(IF(OR(A391="",E391=""),"",IF(E391="Revenue",I391-H391,H391-I391)),"")</f>
        <v/>
      </c>
      <c r="K391" s="27">
        <f>IFERROR(IF(OR(A391="",E391=""),"",J391/H391),0)</f>
        <v/>
      </c>
      <c r="L391" s="22">
        <f>IFERROR(IF(A391="","",IF(ABS(K391)&lt;='Operating Drivers'!$B$7,"Within Threshold",IF(J391&gt;=0,"Favorable","Unfavorable"))),"")</f>
        <v/>
      </c>
      <c r="M391" s="28" t="n"/>
      <c r="N391" s="28" t="n"/>
    </row>
    <row r="392">
      <c r="A392" s="38" t="n"/>
      <c r="B392" s="22">
        <f>IFERROR(IF(A392="","",YEAR(A392)),"")</f>
        <v/>
      </c>
      <c r="C392" s="22">
        <f>IFERROR(IF(A392="","",MONTH(A392)),"")</f>
        <v/>
      </c>
      <c r="D392" s="23" t="n"/>
      <c r="E392" s="23" t="n"/>
      <c r="F392" s="24" t="n"/>
      <c r="G392" s="23" t="n"/>
      <c r="H392" s="25" t="n"/>
      <c r="I392" s="25" t="n"/>
      <c r="J392" s="26">
        <f>IFERROR(IF(OR(A392="",E392=""),"",IF(E392="Revenue",I392-H392,H392-I392)),"")</f>
        <v/>
      </c>
      <c r="K392" s="27">
        <f>IFERROR(IF(OR(A392="",E392=""),"",J392/H392),0)</f>
        <v/>
      </c>
      <c r="L392" s="22">
        <f>IFERROR(IF(A392="","",IF(ABS(K392)&lt;='Operating Drivers'!$B$7,"Within Threshold",IF(J392&gt;=0,"Favorable","Unfavorable"))),"")</f>
        <v/>
      </c>
      <c r="M392" s="28" t="n"/>
      <c r="N392" s="28" t="n"/>
    </row>
    <row r="393">
      <c r="A393" s="38" t="n"/>
      <c r="B393" s="22">
        <f>IFERROR(IF(A393="","",YEAR(A393)),"")</f>
        <v/>
      </c>
      <c r="C393" s="22">
        <f>IFERROR(IF(A393="","",MONTH(A393)),"")</f>
        <v/>
      </c>
      <c r="D393" s="23" t="n"/>
      <c r="E393" s="23" t="n"/>
      <c r="F393" s="24" t="n"/>
      <c r="G393" s="23" t="n"/>
      <c r="H393" s="25" t="n"/>
      <c r="I393" s="25" t="n"/>
      <c r="J393" s="26">
        <f>IFERROR(IF(OR(A393="",E393=""),"",IF(E393="Revenue",I393-H393,H393-I393)),"")</f>
        <v/>
      </c>
      <c r="K393" s="27">
        <f>IFERROR(IF(OR(A393="",E393=""),"",J393/H393),0)</f>
        <v/>
      </c>
      <c r="L393" s="22">
        <f>IFERROR(IF(A393="","",IF(ABS(K393)&lt;='Operating Drivers'!$B$7,"Within Threshold",IF(J393&gt;=0,"Favorable","Unfavorable"))),"")</f>
        <v/>
      </c>
      <c r="M393" s="28" t="n"/>
      <c r="N393" s="28" t="n"/>
    </row>
    <row r="394">
      <c r="A394" s="38" t="n"/>
      <c r="B394" s="22">
        <f>IFERROR(IF(A394="","",YEAR(A394)),"")</f>
        <v/>
      </c>
      <c r="C394" s="22">
        <f>IFERROR(IF(A394="","",MONTH(A394)),"")</f>
        <v/>
      </c>
      <c r="D394" s="23" t="n"/>
      <c r="E394" s="23" t="n"/>
      <c r="F394" s="24" t="n"/>
      <c r="G394" s="23" t="n"/>
      <c r="H394" s="25" t="n"/>
      <c r="I394" s="25" t="n"/>
      <c r="J394" s="26">
        <f>IFERROR(IF(OR(A394="",E394=""),"",IF(E394="Revenue",I394-H394,H394-I394)),"")</f>
        <v/>
      </c>
      <c r="K394" s="27">
        <f>IFERROR(IF(OR(A394="",E394=""),"",J394/H394),0)</f>
        <v/>
      </c>
      <c r="L394" s="22">
        <f>IFERROR(IF(A394="","",IF(ABS(K394)&lt;='Operating Drivers'!$B$7,"Within Threshold",IF(J394&gt;=0,"Favorable","Unfavorable"))),"")</f>
        <v/>
      </c>
      <c r="M394" s="28" t="n"/>
      <c r="N394" s="28" t="n"/>
    </row>
    <row r="395">
      <c r="A395" s="38" t="n"/>
      <c r="B395" s="22">
        <f>IFERROR(IF(A395="","",YEAR(A395)),"")</f>
        <v/>
      </c>
      <c r="C395" s="22">
        <f>IFERROR(IF(A395="","",MONTH(A395)),"")</f>
        <v/>
      </c>
      <c r="D395" s="23" t="n"/>
      <c r="E395" s="23" t="n"/>
      <c r="F395" s="24" t="n"/>
      <c r="G395" s="23" t="n"/>
      <c r="H395" s="25" t="n"/>
      <c r="I395" s="25" t="n"/>
      <c r="J395" s="26">
        <f>IFERROR(IF(OR(A395="",E395=""),"",IF(E395="Revenue",I395-H395,H395-I395)),"")</f>
        <v/>
      </c>
      <c r="K395" s="27">
        <f>IFERROR(IF(OR(A395="",E395=""),"",J395/H395),0)</f>
        <v/>
      </c>
      <c r="L395" s="22">
        <f>IFERROR(IF(A395="","",IF(ABS(K395)&lt;='Operating Drivers'!$B$7,"Within Threshold",IF(J395&gt;=0,"Favorable","Unfavorable"))),"")</f>
        <v/>
      </c>
      <c r="M395" s="28" t="n"/>
      <c r="N395" s="28" t="n"/>
    </row>
    <row r="396">
      <c r="A396" s="38" t="n"/>
      <c r="B396" s="22">
        <f>IFERROR(IF(A396="","",YEAR(A396)),"")</f>
        <v/>
      </c>
      <c r="C396" s="22">
        <f>IFERROR(IF(A396="","",MONTH(A396)),"")</f>
        <v/>
      </c>
      <c r="D396" s="23" t="n"/>
      <c r="E396" s="23" t="n"/>
      <c r="F396" s="24" t="n"/>
      <c r="G396" s="23" t="n"/>
      <c r="H396" s="25" t="n"/>
      <c r="I396" s="25" t="n"/>
      <c r="J396" s="26">
        <f>IFERROR(IF(OR(A396="",E396=""),"",IF(E396="Revenue",I396-H396,H396-I396)),"")</f>
        <v/>
      </c>
      <c r="K396" s="27">
        <f>IFERROR(IF(OR(A396="",E396=""),"",J396/H396),0)</f>
        <v/>
      </c>
      <c r="L396" s="22">
        <f>IFERROR(IF(A396="","",IF(ABS(K396)&lt;='Operating Drivers'!$B$7,"Within Threshold",IF(J396&gt;=0,"Favorable","Unfavorable"))),"")</f>
        <v/>
      </c>
      <c r="M396" s="28" t="n"/>
      <c r="N396" s="28" t="n"/>
    </row>
    <row r="397">
      <c r="A397" s="38" t="n"/>
      <c r="B397" s="22">
        <f>IFERROR(IF(A397="","",YEAR(A397)),"")</f>
        <v/>
      </c>
      <c r="C397" s="22">
        <f>IFERROR(IF(A397="","",MONTH(A397)),"")</f>
        <v/>
      </c>
      <c r="D397" s="23" t="n"/>
      <c r="E397" s="23" t="n"/>
      <c r="F397" s="24" t="n"/>
      <c r="G397" s="23" t="n"/>
      <c r="H397" s="25" t="n"/>
      <c r="I397" s="25" t="n"/>
      <c r="J397" s="26">
        <f>IFERROR(IF(OR(A397="",E397=""),"",IF(E397="Revenue",I397-H397,H397-I397)),"")</f>
        <v/>
      </c>
      <c r="K397" s="27">
        <f>IFERROR(IF(OR(A397="",E397=""),"",J397/H397),0)</f>
        <v/>
      </c>
      <c r="L397" s="22">
        <f>IFERROR(IF(A397="","",IF(ABS(K397)&lt;='Operating Drivers'!$B$7,"Within Threshold",IF(J397&gt;=0,"Favorable","Unfavorable"))),"")</f>
        <v/>
      </c>
      <c r="M397" s="28" t="n"/>
      <c r="N397" s="28" t="n"/>
    </row>
    <row r="398">
      <c r="A398" s="38" t="n"/>
      <c r="B398" s="22">
        <f>IFERROR(IF(A398="","",YEAR(A398)),"")</f>
        <v/>
      </c>
      <c r="C398" s="22">
        <f>IFERROR(IF(A398="","",MONTH(A398)),"")</f>
        <v/>
      </c>
      <c r="D398" s="23" t="n"/>
      <c r="E398" s="23" t="n"/>
      <c r="F398" s="24" t="n"/>
      <c r="G398" s="23" t="n"/>
      <c r="H398" s="25" t="n"/>
      <c r="I398" s="25" t="n"/>
      <c r="J398" s="26">
        <f>IFERROR(IF(OR(A398="",E398=""),"",IF(E398="Revenue",I398-H398,H398-I398)),"")</f>
        <v/>
      </c>
      <c r="K398" s="27">
        <f>IFERROR(IF(OR(A398="",E398=""),"",J398/H398),0)</f>
        <v/>
      </c>
      <c r="L398" s="22">
        <f>IFERROR(IF(A398="","",IF(ABS(K398)&lt;='Operating Drivers'!$B$7,"Within Threshold",IF(J398&gt;=0,"Favorable","Unfavorable"))),"")</f>
        <v/>
      </c>
      <c r="M398" s="28" t="n"/>
      <c r="N398" s="28" t="n"/>
    </row>
    <row r="399">
      <c r="A399" s="38" t="n"/>
      <c r="B399" s="22">
        <f>IFERROR(IF(A399="","",YEAR(A399)),"")</f>
        <v/>
      </c>
      <c r="C399" s="22">
        <f>IFERROR(IF(A399="","",MONTH(A399)),"")</f>
        <v/>
      </c>
      <c r="D399" s="23" t="n"/>
      <c r="E399" s="23" t="n"/>
      <c r="F399" s="24" t="n"/>
      <c r="G399" s="23" t="n"/>
      <c r="H399" s="25" t="n"/>
      <c r="I399" s="25" t="n"/>
      <c r="J399" s="26">
        <f>IFERROR(IF(OR(A399="",E399=""),"",IF(E399="Revenue",I399-H399,H399-I399)),"")</f>
        <v/>
      </c>
      <c r="K399" s="27">
        <f>IFERROR(IF(OR(A399="",E399=""),"",J399/H399),0)</f>
        <v/>
      </c>
      <c r="L399" s="22">
        <f>IFERROR(IF(A399="","",IF(ABS(K399)&lt;='Operating Drivers'!$B$7,"Within Threshold",IF(J399&gt;=0,"Favorable","Unfavorable"))),"")</f>
        <v/>
      </c>
      <c r="M399" s="28" t="n"/>
      <c r="N399" s="28" t="n"/>
    </row>
    <row r="400">
      <c r="A400" s="38" t="n"/>
      <c r="B400" s="22">
        <f>IFERROR(IF(A400="","",YEAR(A400)),"")</f>
        <v/>
      </c>
      <c r="C400" s="22">
        <f>IFERROR(IF(A400="","",MONTH(A400)),"")</f>
        <v/>
      </c>
      <c r="D400" s="23" t="n"/>
      <c r="E400" s="23" t="n"/>
      <c r="F400" s="24" t="n"/>
      <c r="G400" s="23" t="n"/>
      <c r="H400" s="25" t="n"/>
      <c r="I400" s="25" t="n"/>
      <c r="J400" s="26">
        <f>IFERROR(IF(OR(A400="",E400=""),"",IF(E400="Revenue",I400-H400,H400-I400)),"")</f>
        <v/>
      </c>
      <c r="K400" s="27">
        <f>IFERROR(IF(OR(A400="",E400=""),"",J400/H400),0)</f>
        <v/>
      </c>
      <c r="L400" s="22">
        <f>IFERROR(IF(A400="","",IF(ABS(K400)&lt;='Operating Drivers'!$B$7,"Within Threshold",IF(J400&gt;=0,"Favorable","Unfavorable"))),"")</f>
        <v/>
      </c>
      <c r="M400" s="28" t="n"/>
      <c r="N400" s="28" t="n"/>
    </row>
    <row r="401">
      <c r="A401" s="38" t="n"/>
      <c r="B401" s="22">
        <f>IFERROR(IF(A401="","",YEAR(A401)),"")</f>
        <v/>
      </c>
      <c r="C401" s="22">
        <f>IFERROR(IF(A401="","",MONTH(A401)),"")</f>
        <v/>
      </c>
      <c r="D401" s="23" t="n"/>
      <c r="E401" s="23" t="n"/>
      <c r="F401" s="24" t="n"/>
      <c r="G401" s="23" t="n"/>
      <c r="H401" s="25" t="n"/>
      <c r="I401" s="25" t="n"/>
      <c r="J401" s="26">
        <f>IFERROR(IF(OR(A401="",E401=""),"",IF(E401="Revenue",I401-H401,H401-I401)),"")</f>
        <v/>
      </c>
      <c r="K401" s="27">
        <f>IFERROR(IF(OR(A401="",E401=""),"",J401/H401),0)</f>
        <v/>
      </c>
      <c r="L401" s="22">
        <f>IFERROR(IF(A401="","",IF(ABS(K401)&lt;='Operating Drivers'!$B$7,"Within Threshold",IF(J401&gt;=0,"Favorable","Unfavorable"))),"")</f>
        <v/>
      </c>
      <c r="M401" s="28" t="n"/>
      <c r="N401" s="28" t="n"/>
    </row>
    <row r="402">
      <c r="A402" s="38" t="n"/>
      <c r="B402" s="22">
        <f>IFERROR(IF(A402="","",YEAR(A402)),"")</f>
        <v/>
      </c>
      <c r="C402" s="22">
        <f>IFERROR(IF(A402="","",MONTH(A402)),"")</f>
        <v/>
      </c>
      <c r="D402" s="23" t="n"/>
      <c r="E402" s="23" t="n"/>
      <c r="F402" s="24" t="n"/>
      <c r="G402" s="23" t="n"/>
      <c r="H402" s="25" t="n"/>
      <c r="I402" s="25" t="n"/>
      <c r="J402" s="26">
        <f>IFERROR(IF(OR(A402="",E402=""),"",IF(E402="Revenue",I402-H402,H402-I402)),"")</f>
        <v/>
      </c>
      <c r="K402" s="27">
        <f>IFERROR(IF(OR(A402="",E402=""),"",J402/H402),0)</f>
        <v/>
      </c>
      <c r="L402" s="22">
        <f>IFERROR(IF(A402="","",IF(ABS(K402)&lt;='Operating Drivers'!$B$7,"Within Threshold",IF(J402&gt;=0,"Favorable","Unfavorable"))),"")</f>
        <v/>
      </c>
      <c r="M402" s="28" t="n"/>
      <c r="N402" s="28" t="n"/>
    </row>
    <row r="403">
      <c r="A403" s="38" t="n"/>
      <c r="B403" s="22">
        <f>IFERROR(IF(A403="","",YEAR(A403)),"")</f>
        <v/>
      </c>
      <c r="C403" s="22">
        <f>IFERROR(IF(A403="","",MONTH(A403)),"")</f>
        <v/>
      </c>
      <c r="D403" s="23" t="n"/>
      <c r="E403" s="23" t="n"/>
      <c r="F403" s="24" t="n"/>
      <c r="G403" s="23" t="n"/>
      <c r="H403" s="25" t="n"/>
      <c r="I403" s="25" t="n"/>
      <c r="J403" s="26">
        <f>IFERROR(IF(OR(A403="",E403=""),"",IF(E403="Revenue",I403-H403,H403-I403)),"")</f>
        <v/>
      </c>
      <c r="K403" s="27">
        <f>IFERROR(IF(OR(A403="",E403=""),"",J403/H403),0)</f>
        <v/>
      </c>
      <c r="L403" s="22">
        <f>IFERROR(IF(A403="","",IF(ABS(K403)&lt;='Operating Drivers'!$B$7,"Within Threshold",IF(J403&gt;=0,"Favorable","Unfavorable"))),"")</f>
        <v/>
      </c>
      <c r="M403" s="28" t="n"/>
      <c r="N403" s="28" t="n"/>
    </row>
    <row r="404">
      <c r="A404" s="38" t="n"/>
      <c r="B404" s="22">
        <f>IFERROR(IF(A404="","",YEAR(A404)),"")</f>
        <v/>
      </c>
      <c r="C404" s="22">
        <f>IFERROR(IF(A404="","",MONTH(A404)),"")</f>
        <v/>
      </c>
      <c r="D404" s="23" t="n"/>
      <c r="E404" s="23" t="n"/>
      <c r="F404" s="24" t="n"/>
      <c r="G404" s="23" t="n"/>
      <c r="H404" s="25" t="n"/>
      <c r="I404" s="25" t="n"/>
      <c r="J404" s="26">
        <f>IFERROR(IF(OR(A404="",E404=""),"",IF(E404="Revenue",I404-H404,H404-I404)),"")</f>
        <v/>
      </c>
      <c r="K404" s="27">
        <f>IFERROR(IF(OR(A404="",E404=""),"",J404/H404),0)</f>
        <v/>
      </c>
      <c r="L404" s="22">
        <f>IFERROR(IF(A404="","",IF(ABS(K404)&lt;='Operating Drivers'!$B$7,"Within Threshold",IF(J404&gt;=0,"Favorable","Unfavorable"))),"")</f>
        <v/>
      </c>
      <c r="M404" s="28" t="n"/>
      <c r="N404" s="28" t="n"/>
    </row>
    <row r="405">
      <c r="A405" s="38" t="n"/>
      <c r="B405" s="22">
        <f>IFERROR(IF(A405="","",YEAR(A405)),"")</f>
        <v/>
      </c>
      <c r="C405" s="22">
        <f>IFERROR(IF(A405="","",MONTH(A405)),"")</f>
        <v/>
      </c>
      <c r="D405" s="23" t="n"/>
      <c r="E405" s="23" t="n"/>
      <c r="F405" s="24" t="n"/>
      <c r="G405" s="23" t="n"/>
      <c r="H405" s="25" t="n"/>
      <c r="I405" s="25" t="n"/>
      <c r="J405" s="26">
        <f>IFERROR(IF(OR(A405="",E405=""),"",IF(E405="Revenue",I405-H405,H405-I405)),"")</f>
        <v/>
      </c>
      <c r="K405" s="27">
        <f>IFERROR(IF(OR(A405="",E405=""),"",J405/H405),0)</f>
        <v/>
      </c>
      <c r="L405" s="22">
        <f>IFERROR(IF(A405="","",IF(ABS(K405)&lt;='Operating Drivers'!$B$7,"Within Threshold",IF(J405&gt;=0,"Favorable","Unfavorable"))),"")</f>
        <v/>
      </c>
      <c r="M405" s="28" t="n"/>
      <c r="N405" s="28" t="n"/>
    </row>
    <row r="406">
      <c r="A406" s="38" t="n"/>
      <c r="B406" s="22">
        <f>IFERROR(IF(A406="","",YEAR(A406)),"")</f>
        <v/>
      </c>
      <c r="C406" s="22">
        <f>IFERROR(IF(A406="","",MONTH(A406)),"")</f>
        <v/>
      </c>
      <c r="D406" s="23" t="n"/>
      <c r="E406" s="23" t="n"/>
      <c r="F406" s="24" t="n"/>
      <c r="G406" s="23" t="n"/>
      <c r="H406" s="25" t="n"/>
      <c r="I406" s="25" t="n"/>
      <c r="J406" s="26">
        <f>IFERROR(IF(OR(A406="",E406=""),"",IF(E406="Revenue",I406-H406,H406-I406)),"")</f>
        <v/>
      </c>
      <c r="K406" s="27">
        <f>IFERROR(IF(OR(A406="",E406=""),"",J406/H406),0)</f>
        <v/>
      </c>
      <c r="L406" s="22">
        <f>IFERROR(IF(A406="","",IF(ABS(K406)&lt;='Operating Drivers'!$B$7,"Within Threshold",IF(J406&gt;=0,"Favorable","Unfavorable"))),"")</f>
        <v/>
      </c>
      <c r="M406" s="28" t="n"/>
      <c r="N406" s="28" t="n"/>
    </row>
    <row r="407">
      <c r="A407" s="38" t="n"/>
      <c r="B407" s="22">
        <f>IFERROR(IF(A407="","",YEAR(A407)),"")</f>
        <v/>
      </c>
      <c r="C407" s="22">
        <f>IFERROR(IF(A407="","",MONTH(A407)),"")</f>
        <v/>
      </c>
      <c r="D407" s="23" t="n"/>
      <c r="E407" s="23" t="n"/>
      <c r="F407" s="24" t="n"/>
      <c r="G407" s="23" t="n"/>
      <c r="H407" s="25" t="n"/>
      <c r="I407" s="25" t="n"/>
      <c r="J407" s="26">
        <f>IFERROR(IF(OR(A407="",E407=""),"",IF(E407="Revenue",I407-H407,H407-I407)),"")</f>
        <v/>
      </c>
      <c r="K407" s="27">
        <f>IFERROR(IF(OR(A407="",E407=""),"",J407/H407),0)</f>
        <v/>
      </c>
      <c r="L407" s="22">
        <f>IFERROR(IF(A407="","",IF(ABS(K407)&lt;='Operating Drivers'!$B$7,"Within Threshold",IF(J407&gt;=0,"Favorable","Unfavorable"))),"")</f>
        <v/>
      </c>
      <c r="M407" s="28" t="n"/>
      <c r="N407" s="28" t="n"/>
    </row>
    <row r="408">
      <c r="A408" s="38" t="n"/>
      <c r="B408" s="22">
        <f>IFERROR(IF(A408="","",YEAR(A408)),"")</f>
        <v/>
      </c>
      <c r="C408" s="22">
        <f>IFERROR(IF(A408="","",MONTH(A408)),"")</f>
        <v/>
      </c>
      <c r="D408" s="23" t="n"/>
      <c r="E408" s="23" t="n"/>
      <c r="F408" s="24" t="n"/>
      <c r="G408" s="23" t="n"/>
      <c r="H408" s="25" t="n"/>
      <c r="I408" s="25" t="n"/>
      <c r="J408" s="26">
        <f>IFERROR(IF(OR(A408="",E408=""),"",IF(E408="Revenue",I408-H408,H408-I408)),"")</f>
        <v/>
      </c>
      <c r="K408" s="27">
        <f>IFERROR(IF(OR(A408="",E408=""),"",J408/H408),0)</f>
        <v/>
      </c>
      <c r="L408" s="22">
        <f>IFERROR(IF(A408="","",IF(ABS(K408)&lt;='Operating Drivers'!$B$7,"Within Threshold",IF(J408&gt;=0,"Favorable","Unfavorable"))),"")</f>
        <v/>
      </c>
      <c r="M408" s="28" t="n"/>
      <c r="N408" s="28" t="n"/>
    </row>
    <row r="409">
      <c r="A409" s="38" t="n"/>
      <c r="B409" s="22">
        <f>IFERROR(IF(A409="","",YEAR(A409)),"")</f>
        <v/>
      </c>
      <c r="C409" s="22">
        <f>IFERROR(IF(A409="","",MONTH(A409)),"")</f>
        <v/>
      </c>
      <c r="D409" s="23" t="n"/>
      <c r="E409" s="23" t="n"/>
      <c r="F409" s="24" t="n"/>
      <c r="G409" s="23" t="n"/>
      <c r="H409" s="25" t="n"/>
      <c r="I409" s="25" t="n"/>
      <c r="J409" s="26">
        <f>IFERROR(IF(OR(A409="",E409=""),"",IF(E409="Revenue",I409-H409,H409-I409)),"")</f>
        <v/>
      </c>
      <c r="K409" s="27">
        <f>IFERROR(IF(OR(A409="",E409=""),"",J409/H409),0)</f>
        <v/>
      </c>
      <c r="L409" s="22">
        <f>IFERROR(IF(A409="","",IF(ABS(K409)&lt;='Operating Drivers'!$B$7,"Within Threshold",IF(J409&gt;=0,"Favorable","Unfavorable"))),"")</f>
        <v/>
      </c>
      <c r="M409" s="28" t="n"/>
      <c r="N409" s="28" t="n"/>
    </row>
    <row r="410">
      <c r="A410" s="38" t="n"/>
      <c r="B410" s="22">
        <f>IFERROR(IF(A410="","",YEAR(A410)),"")</f>
        <v/>
      </c>
      <c r="C410" s="22">
        <f>IFERROR(IF(A410="","",MONTH(A410)),"")</f>
        <v/>
      </c>
      <c r="D410" s="23" t="n"/>
      <c r="E410" s="23" t="n"/>
      <c r="F410" s="24" t="n"/>
      <c r="G410" s="23" t="n"/>
      <c r="H410" s="25" t="n"/>
      <c r="I410" s="25" t="n"/>
      <c r="J410" s="26">
        <f>IFERROR(IF(OR(A410="",E410=""),"",IF(E410="Revenue",I410-H410,H410-I410)),"")</f>
        <v/>
      </c>
      <c r="K410" s="27">
        <f>IFERROR(IF(OR(A410="",E410=""),"",J410/H410),0)</f>
        <v/>
      </c>
      <c r="L410" s="22">
        <f>IFERROR(IF(A410="","",IF(ABS(K410)&lt;='Operating Drivers'!$B$7,"Within Threshold",IF(J410&gt;=0,"Favorable","Unfavorable"))),"")</f>
        <v/>
      </c>
      <c r="M410" s="28" t="n"/>
      <c r="N410" s="28" t="n"/>
    </row>
    <row r="411">
      <c r="A411" s="38" t="n"/>
      <c r="B411" s="22">
        <f>IFERROR(IF(A411="","",YEAR(A411)),"")</f>
        <v/>
      </c>
      <c r="C411" s="22">
        <f>IFERROR(IF(A411="","",MONTH(A411)),"")</f>
        <v/>
      </c>
      <c r="D411" s="23" t="n"/>
      <c r="E411" s="23" t="n"/>
      <c r="F411" s="24" t="n"/>
      <c r="G411" s="23" t="n"/>
      <c r="H411" s="25" t="n"/>
      <c r="I411" s="25" t="n"/>
      <c r="J411" s="26">
        <f>IFERROR(IF(OR(A411="",E411=""),"",IF(E411="Revenue",I411-H411,H411-I411)),"")</f>
        <v/>
      </c>
      <c r="K411" s="27">
        <f>IFERROR(IF(OR(A411="",E411=""),"",J411/H411),0)</f>
        <v/>
      </c>
      <c r="L411" s="22">
        <f>IFERROR(IF(A411="","",IF(ABS(K411)&lt;='Operating Drivers'!$B$7,"Within Threshold",IF(J411&gt;=0,"Favorable","Unfavorable"))),"")</f>
        <v/>
      </c>
      <c r="M411" s="28" t="n"/>
      <c r="N411" s="28" t="n"/>
    </row>
    <row r="412">
      <c r="A412" s="38" t="n"/>
      <c r="B412" s="22">
        <f>IFERROR(IF(A412="","",YEAR(A412)),"")</f>
        <v/>
      </c>
      <c r="C412" s="22">
        <f>IFERROR(IF(A412="","",MONTH(A412)),"")</f>
        <v/>
      </c>
      <c r="D412" s="23" t="n"/>
      <c r="E412" s="23" t="n"/>
      <c r="F412" s="24" t="n"/>
      <c r="G412" s="23" t="n"/>
      <c r="H412" s="25" t="n"/>
      <c r="I412" s="25" t="n"/>
      <c r="J412" s="26">
        <f>IFERROR(IF(OR(A412="",E412=""),"",IF(E412="Revenue",I412-H412,H412-I412)),"")</f>
        <v/>
      </c>
      <c r="K412" s="27">
        <f>IFERROR(IF(OR(A412="",E412=""),"",J412/H412),0)</f>
        <v/>
      </c>
      <c r="L412" s="22">
        <f>IFERROR(IF(A412="","",IF(ABS(K412)&lt;='Operating Drivers'!$B$7,"Within Threshold",IF(J412&gt;=0,"Favorable","Unfavorable"))),"")</f>
        <v/>
      </c>
      <c r="M412" s="28" t="n"/>
      <c r="N412" s="28" t="n"/>
    </row>
    <row r="413">
      <c r="A413" s="38" t="n"/>
      <c r="B413" s="22">
        <f>IFERROR(IF(A413="","",YEAR(A413)),"")</f>
        <v/>
      </c>
      <c r="C413" s="22">
        <f>IFERROR(IF(A413="","",MONTH(A413)),"")</f>
        <v/>
      </c>
      <c r="D413" s="23" t="n"/>
      <c r="E413" s="23" t="n"/>
      <c r="F413" s="24" t="n"/>
      <c r="G413" s="23" t="n"/>
      <c r="H413" s="25" t="n"/>
      <c r="I413" s="25" t="n"/>
      <c r="J413" s="26">
        <f>IFERROR(IF(OR(A413="",E413=""),"",IF(E413="Revenue",I413-H413,H413-I413)),"")</f>
        <v/>
      </c>
      <c r="K413" s="27">
        <f>IFERROR(IF(OR(A413="",E413=""),"",J413/H413),0)</f>
        <v/>
      </c>
      <c r="L413" s="22">
        <f>IFERROR(IF(A413="","",IF(ABS(K413)&lt;='Operating Drivers'!$B$7,"Within Threshold",IF(J413&gt;=0,"Favorable","Unfavorable"))),"")</f>
        <v/>
      </c>
      <c r="M413" s="28" t="n"/>
      <c r="N413" s="28" t="n"/>
    </row>
    <row r="414">
      <c r="A414" s="38" t="n"/>
      <c r="B414" s="22">
        <f>IFERROR(IF(A414="","",YEAR(A414)),"")</f>
        <v/>
      </c>
      <c r="C414" s="22">
        <f>IFERROR(IF(A414="","",MONTH(A414)),"")</f>
        <v/>
      </c>
      <c r="D414" s="23" t="n"/>
      <c r="E414" s="23" t="n"/>
      <c r="F414" s="24" t="n"/>
      <c r="G414" s="23" t="n"/>
      <c r="H414" s="25" t="n"/>
      <c r="I414" s="25" t="n"/>
      <c r="J414" s="26">
        <f>IFERROR(IF(OR(A414="",E414=""),"",IF(E414="Revenue",I414-H414,H414-I414)),"")</f>
        <v/>
      </c>
      <c r="K414" s="27">
        <f>IFERROR(IF(OR(A414="",E414=""),"",J414/H414),0)</f>
        <v/>
      </c>
      <c r="L414" s="22">
        <f>IFERROR(IF(A414="","",IF(ABS(K414)&lt;='Operating Drivers'!$B$7,"Within Threshold",IF(J414&gt;=0,"Favorable","Unfavorable"))),"")</f>
        <v/>
      </c>
      <c r="M414" s="28" t="n"/>
      <c r="N414" s="28" t="n"/>
    </row>
    <row r="415">
      <c r="A415" s="38" t="n"/>
      <c r="B415" s="22">
        <f>IFERROR(IF(A415="","",YEAR(A415)),"")</f>
        <v/>
      </c>
      <c r="C415" s="22">
        <f>IFERROR(IF(A415="","",MONTH(A415)),"")</f>
        <v/>
      </c>
      <c r="D415" s="23" t="n"/>
      <c r="E415" s="23" t="n"/>
      <c r="F415" s="24" t="n"/>
      <c r="G415" s="23" t="n"/>
      <c r="H415" s="25" t="n"/>
      <c r="I415" s="25" t="n"/>
      <c r="J415" s="26">
        <f>IFERROR(IF(OR(A415="",E415=""),"",IF(E415="Revenue",I415-H415,H415-I415)),"")</f>
        <v/>
      </c>
      <c r="K415" s="27">
        <f>IFERROR(IF(OR(A415="",E415=""),"",J415/H415),0)</f>
        <v/>
      </c>
      <c r="L415" s="22">
        <f>IFERROR(IF(A415="","",IF(ABS(K415)&lt;='Operating Drivers'!$B$7,"Within Threshold",IF(J415&gt;=0,"Favorable","Unfavorable"))),"")</f>
        <v/>
      </c>
      <c r="M415" s="28" t="n"/>
      <c r="N415" s="28" t="n"/>
    </row>
    <row r="416">
      <c r="A416" s="38" t="n"/>
      <c r="B416" s="22">
        <f>IFERROR(IF(A416="","",YEAR(A416)),"")</f>
        <v/>
      </c>
      <c r="C416" s="22">
        <f>IFERROR(IF(A416="","",MONTH(A416)),"")</f>
        <v/>
      </c>
      <c r="D416" s="23" t="n"/>
      <c r="E416" s="23" t="n"/>
      <c r="F416" s="24" t="n"/>
      <c r="G416" s="23" t="n"/>
      <c r="H416" s="25" t="n"/>
      <c r="I416" s="25" t="n"/>
      <c r="J416" s="26">
        <f>IFERROR(IF(OR(A416="",E416=""),"",IF(E416="Revenue",I416-H416,H416-I416)),"")</f>
        <v/>
      </c>
      <c r="K416" s="27">
        <f>IFERROR(IF(OR(A416="",E416=""),"",J416/H416),0)</f>
        <v/>
      </c>
      <c r="L416" s="22">
        <f>IFERROR(IF(A416="","",IF(ABS(K416)&lt;='Operating Drivers'!$B$7,"Within Threshold",IF(J416&gt;=0,"Favorable","Unfavorable"))),"")</f>
        <v/>
      </c>
      <c r="M416" s="28" t="n"/>
      <c r="N416" s="28" t="n"/>
    </row>
    <row r="417">
      <c r="A417" s="38" t="n"/>
      <c r="B417" s="22">
        <f>IFERROR(IF(A417="","",YEAR(A417)),"")</f>
        <v/>
      </c>
      <c r="C417" s="22">
        <f>IFERROR(IF(A417="","",MONTH(A417)),"")</f>
        <v/>
      </c>
      <c r="D417" s="23" t="n"/>
      <c r="E417" s="23" t="n"/>
      <c r="F417" s="24" t="n"/>
      <c r="G417" s="23" t="n"/>
      <c r="H417" s="25" t="n"/>
      <c r="I417" s="25" t="n"/>
      <c r="J417" s="26">
        <f>IFERROR(IF(OR(A417="",E417=""),"",IF(E417="Revenue",I417-H417,H417-I417)),"")</f>
        <v/>
      </c>
      <c r="K417" s="27">
        <f>IFERROR(IF(OR(A417="",E417=""),"",J417/H417),0)</f>
        <v/>
      </c>
      <c r="L417" s="22">
        <f>IFERROR(IF(A417="","",IF(ABS(K417)&lt;='Operating Drivers'!$B$7,"Within Threshold",IF(J417&gt;=0,"Favorable","Unfavorable"))),"")</f>
        <v/>
      </c>
      <c r="M417" s="28" t="n"/>
      <c r="N417" s="28" t="n"/>
    </row>
    <row r="418">
      <c r="A418" s="38" t="n"/>
      <c r="B418" s="22">
        <f>IFERROR(IF(A418="","",YEAR(A418)),"")</f>
        <v/>
      </c>
      <c r="C418" s="22">
        <f>IFERROR(IF(A418="","",MONTH(A418)),"")</f>
        <v/>
      </c>
      <c r="D418" s="23" t="n"/>
      <c r="E418" s="23" t="n"/>
      <c r="F418" s="24" t="n"/>
      <c r="G418" s="23" t="n"/>
      <c r="H418" s="25" t="n"/>
      <c r="I418" s="25" t="n"/>
      <c r="J418" s="26">
        <f>IFERROR(IF(OR(A418="",E418=""),"",IF(E418="Revenue",I418-H418,H418-I418)),"")</f>
        <v/>
      </c>
      <c r="K418" s="27">
        <f>IFERROR(IF(OR(A418="",E418=""),"",J418/H418),0)</f>
        <v/>
      </c>
      <c r="L418" s="22">
        <f>IFERROR(IF(A418="","",IF(ABS(K418)&lt;='Operating Drivers'!$B$7,"Within Threshold",IF(J418&gt;=0,"Favorable","Unfavorable"))),"")</f>
        <v/>
      </c>
      <c r="M418" s="28" t="n"/>
      <c r="N418" s="28" t="n"/>
    </row>
    <row r="419">
      <c r="A419" s="38" t="n"/>
      <c r="B419" s="22">
        <f>IFERROR(IF(A419="","",YEAR(A419)),"")</f>
        <v/>
      </c>
      <c r="C419" s="22">
        <f>IFERROR(IF(A419="","",MONTH(A419)),"")</f>
        <v/>
      </c>
      <c r="D419" s="23" t="n"/>
      <c r="E419" s="23" t="n"/>
      <c r="F419" s="24" t="n"/>
      <c r="G419" s="23" t="n"/>
      <c r="H419" s="25" t="n"/>
      <c r="I419" s="25" t="n"/>
      <c r="J419" s="26">
        <f>IFERROR(IF(OR(A419="",E419=""),"",IF(E419="Revenue",I419-H419,H419-I419)),"")</f>
        <v/>
      </c>
      <c r="K419" s="27">
        <f>IFERROR(IF(OR(A419="",E419=""),"",J419/H419),0)</f>
        <v/>
      </c>
      <c r="L419" s="22">
        <f>IFERROR(IF(A419="","",IF(ABS(K419)&lt;='Operating Drivers'!$B$7,"Within Threshold",IF(J419&gt;=0,"Favorable","Unfavorable"))),"")</f>
        <v/>
      </c>
      <c r="M419" s="28" t="n"/>
      <c r="N419" s="28" t="n"/>
    </row>
    <row r="420">
      <c r="A420" s="38" t="n"/>
      <c r="B420" s="22">
        <f>IFERROR(IF(A420="","",YEAR(A420)),"")</f>
        <v/>
      </c>
      <c r="C420" s="22">
        <f>IFERROR(IF(A420="","",MONTH(A420)),"")</f>
        <v/>
      </c>
      <c r="D420" s="23" t="n"/>
      <c r="E420" s="23" t="n"/>
      <c r="F420" s="24" t="n"/>
      <c r="G420" s="23" t="n"/>
      <c r="H420" s="25" t="n"/>
      <c r="I420" s="25" t="n"/>
      <c r="J420" s="26">
        <f>IFERROR(IF(OR(A420="",E420=""),"",IF(E420="Revenue",I420-H420,H420-I420)),"")</f>
        <v/>
      </c>
      <c r="K420" s="27">
        <f>IFERROR(IF(OR(A420="",E420=""),"",J420/H420),0)</f>
        <v/>
      </c>
      <c r="L420" s="22">
        <f>IFERROR(IF(A420="","",IF(ABS(K420)&lt;='Operating Drivers'!$B$7,"Within Threshold",IF(J420&gt;=0,"Favorable","Unfavorable"))),"")</f>
        <v/>
      </c>
      <c r="M420" s="28" t="n"/>
      <c r="N420" s="28" t="n"/>
    </row>
    <row r="421">
      <c r="A421" s="38" t="n"/>
      <c r="B421" s="22">
        <f>IFERROR(IF(A421="","",YEAR(A421)),"")</f>
        <v/>
      </c>
      <c r="C421" s="22">
        <f>IFERROR(IF(A421="","",MONTH(A421)),"")</f>
        <v/>
      </c>
      <c r="D421" s="23" t="n"/>
      <c r="E421" s="23" t="n"/>
      <c r="F421" s="24" t="n"/>
      <c r="G421" s="23" t="n"/>
      <c r="H421" s="25" t="n"/>
      <c r="I421" s="25" t="n"/>
      <c r="J421" s="26">
        <f>IFERROR(IF(OR(A421="",E421=""),"",IF(E421="Revenue",I421-H421,H421-I421)),"")</f>
        <v/>
      </c>
      <c r="K421" s="27">
        <f>IFERROR(IF(OR(A421="",E421=""),"",J421/H421),0)</f>
        <v/>
      </c>
      <c r="L421" s="22">
        <f>IFERROR(IF(A421="","",IF(ABS(K421)&lt;='Operating Drivers'!$B$7,"Within Threshold",IF(J421&gt;=0,"Favorable","Unfavorable"))),"")</f>
        <v/>
      </c>
      <c r="M421" s="28" t="n"/>
      <c r="N421" s="28" t="n"/>
    </row>
    <row r="422">
      <c r="A422" s="38" t="n"/>
      <c r="B422" s="22">
        <f>IFERROR(IF(A422="","",YEAR(A422)),"")</f>
        <v/>
      </c>
      <c r="C422" s="22">
        <f>IFERROR(IF(A422="","",MONTH(A422)),"")</f>
        <v/>
      </c>
      <c r="D422" s="23" t="n"/>
      <c r="E422" s="23" t="n"/>
      <c r="F422" s="24" t="n"/>
      <c r="G422" s="23" t="n"/>
      <c r="H422" s="25" t="n"/>
      <c r="I422" s="25" t="n"/>
      <c r="J422" s="26">
        <f>IFERROR(IF(OR(A422="",E422=""),"",IF(E422="Revenue",I422-H422,H422-I422)),"")</f>
        <v/>
      </c>
      <c r="K422" s="27">
        <f>IFERROR(IF(OR(A422="",E422=""),"",J422/H422),0)</f>
        <v/>
      </c>
      <c r="L422" s="22">
        <f>IFERROR(IF(A422="","",IF(ABS(K422)&lt;='Operating Drivers'!$B$7,"Within Threshold",IF(J422&gt;=0,"Favorable","Unfavorable"))),"")</f>
        <v/>
      </c>
      <c r="M422" s="28" t="n"/>
      <c r="N422" s="28" t="n"/>
    </row>
    <row r="423">
      <c r="A423" s="38" t="n"/>
      <c r="B423" s="22">
        <f>IFERROR(IF(A423="","",YEAR(A423)),"")</f>
        <v/>
      </c>
      <c r="C423" s="22">
        <f>IFERROR(IF(A423="","",MONTH(A423)),"")</f>
        <v/>
      </c>
      <c r="D423" s="23" t="n"/>
      <c r="E423" s="23" t="n"/>
      <c r="F423" s="24" t="n"/>
      <c r="G423" s="23" t="n"/>
      <c r="H423" s="25" t="n"/>
      <c r="I423" s="25" t="n"/>
      <c r="J423" s="26">
        <f>IFERROR(IF(OR(A423="",E423=""),"",IF(E423="Revenue",I423-H423,H423-I423)),"")</f>
        <v/>
      </c>
      <c r="K423" s="27">
        <f>IFERROR(IF(OR(A423="",E423=""),"",J423/H423),0)</f>
        <v/>
      </c>
      <c r="L423" s="22">
        <f>IFERROR(IF(A423="","",IF(ABS(K423)&lt;='Operating Drivers'!$B$7,"Within Threshold",IF(J423&gt;=0,"Favorable","Unfavorable"))),"")</f>
        <v/>
      </c>
      <c r="M423" s="28" t="n"/>
      <c r="N423" s="28" t="n"/>
    </row>
    <row r="424">
      <c r="A424" s="38" t="n"/>
      <c r="B424" s="22">
        <f>IFERROR(IF(A424="","",YEAR(A424)),"")</f>
        <v/>
      </c>
      <c r="C424" s="22">
        <f>IFERROR(IF(A424="","",MONTH(A424)),"")</f>
        <v/>
      </c>
      <c r="D424" s="23" t="n"/>
      <c r="E424" s="23" t="n"/>
      <c r="F424" s="24" t="n"/>
      <c r="G424" s="23" t="n"/>
      <c r="H424" s="25" t="n"/>
      <c r="I424" s="25" t="n"/>
      <c r="J424" s="26">
        <f>IFERROR(IF(OR(A424="",E424=""),"",IF(E424="Revenue",I424-H424,H424-I424)),"")</f>
        <v/>
      </c>
      <c r="K424" s="27">
        <f>IFERROR(IF(OR(A424="",E424=""),"",J424/H424),0)</f>
        <v/>
      </c>
      <c r="L424" s="22">
        <f>IFERROR(IF(A424="","",IF(ABS(K424)&lt;='Operating Drivers'!$B$7,"Within Threshold",IF(J424&gt;=0,"Favorable","Unfavorable"))),"")</f>
        <v/>
      </c>
      <c r="M424" s="28" t="n"/>
      <c r="N424" s="28" t="n"/>
    </row>
    <row r="425">
      <c r="A425" s="38" t="n"/>
      <c r="B425" s="22">
        <f>IFERROR(IF(A425="","",YEAR(A425)),"")</f>
        <v/>
      </c>
      <c r="C425" s="22">
        <f>IFERROR(IF(A425="","",MONTH(A425)),"")</f>
        <v/>
      </c>
      <c r="D425" s="23" t="n"/>
      <c r="E425" s="23" t="n"/>
      <c r="F425" s="24" t="n"/>
      <c r="G425" s="23" t="n"/>
      <c r="H425" s="25" t="n"/>
      <c r="I425" s="25" t="n"/>
      <c r="J425" s="26">
        <f>IFERROR(IF(OR(A425="",E425=""),"",IF(E425="Revenue",I425-H425,H425-I425)),"")</f>
        <v/>
      </c>
      <c r="K425" s="27">
        <f>IFERROR(IF(OR(A425="",E425=""),"",J425/H425),0)</f>
        <v/>
      </c>
      <c r="L425" s="22">
        <f>IFERROR(IF(A425="","",IF(ABS(K425)&lt;='Operating Drivers'!$B$7,"Within Threshold",IF(J425&gt;=0,"Favorable","Unfavorable"))),"")</f>
        <v/>
      </c>
      <c r="M425" s="28" t="n"/>
      <c r="N425" s="28" t="n"/>
    </row>
    <row r="426">
      <c r="A426" s="38" t="n"/>
      <c r="B426" s="22">
        <f>IFERROR(IF(A426="","",YEAR(A426)),"")</f>
        <v/>
      </c>
      <c r="C426" s="22">
        <f>IFERROR(IF(A426="","",MONTH(A426)),"")</f>
        <v/>
      </c>
      <c r="D426" s="23" t="n"/>
      <c r="E426" s="23" t="n"/>
      <c r="F426" s="24" t="n"/>
      <c r="G426" s="23" t="n"/>
      <c r="H426" s="25" t="n"/>
      <c r="I426" s="25" t="n"/>
      <c r="J426" s="26">
        <f>IFERROR(IF(OR(A426="",E426=""),"",IF(E426="Revenue",I426-H426,H426-I426)),"")</f>
        <v/>
      </c>
      <c r="K426" s="27">
        <f>IFERROR(IF(OR(A426="",E426=""),"",J426/H426),0)</f>
        <v/>
      </c>
      <c r="L426" s="22">
        <f>IFERROR(IF(A426="","",IF(ABS(K426)&lt;='Operating Drivers'!$B$7,"Within Threshold",IF(J426&gt;=0,"Favorable","Unfavorable"))),"")</f>
        <v/>
      </c>
      <c r="M426" s="28" t="n"/>
      <c r="N426" s="28" t="n"/>
    </row>
    <row r="427">
      <c r="A427" s="38" t="n"/>
      <c r="B427" s="22">
        <f>IFERROR(IF(A427="","",YEAR(A427)),"")</f>
        <v/>
      </c>
      <c r="C427" s="22">
        <f>IFERROR(IF(A427="","",MONTH(A427)),"")</f>
        <v/>
      </c>
      <c r="D427" s="23" t="n"/>
      <c r="E427" s="23" t="n"/>
      <c r="F427" s="24" t="n"/>
      <c r="G427" s="23" t="n"/>
      <c r="H427" s="25" t="n"/>
      <c r="I427" s="25" t="n"/>
      <c r="J427" s="26">
        <f>IFERROR(IF(OR(A427="",E427=""),"",IF(E427="Revenue",I427-H427,H427-I427)),"")</f>
        <v/>
      </c>
      <c r="K427" s="27">
        <f>IFERROR(IF(OR(A427="",E427=""),"",J427/H427),0)</f>
        <v/>
      </c>
      <c r="L427" s="22">
        <f>IFERROR(IF(A427="","",IF(ABS(K427)&lt;='Operating Drivers'!$B$7,"Within Threshold",IF(J427&gt;=0,"Favorable","Unfavorable"))),"")</f>
        <v/>
      </c>
      <c r="M427" s="28" t="n"/>
      <c r="N427" s="28" t="n"/>
    </row>
    <row r="428">
      <c r="A428" s="38" t="n"/>
      <c r="B428" s="22">
        <f>IFERROR(IF(A428="","",YEAR(A428)),"")</f>
        <v/>
      </c>
      <c r="C428" s="22">
        <f>IFERROR(IF(A428="","",MONTH(A428)),"")</f>
        <v/>
      </c>
      <c r="D428" s="23" t="n"/>
      <c r="E428" s="23" t="n"/>
      <c r="F428" s="24" t="n"/>
      <c r="G428" s="23" t="n"/>
      <c r="H428" s="25" t="n"/>
      <c r="I428" s="25" t="n"/>
      <c r="J428" s="26">
        <f>IFERROR(IF(OR(A428="",E428=""),"",IF(E428="Revenue",I428-H428,H428-I428)),"")</f>
        <v/>
      </c>
      <c r="K428" s="27">
        <f>IFERROR(IF(OR(A428="",E428=""),"",J428/H428),0)</f>
        <v/>
      </c>
      <c r="L428" s="22">
        <f>IFERROR(IF(A428="","",IF(ABS(K428)&lt;='Operating Drivers'!$B$7,"Within Threshold",IF(J428&gt;=0,"Favorable","Unfavorable"))),"")</f>
        <v/>
      </c>
      <c r="M428" s="28" t="n"/>
      <c r="N428" s="28" t="n"/>
    </row>
    <row r="429">
      <c r="A429" s="38" t="n"/>
      <c r="B429" s="22">
        <f>IFERROR(IF(A429="","",YEAR(A429)),"")</f>
        <v/>
      </c>
      <c r="C429" s="22">
        <f>IFERROR(IF(A429="","",MONTH(A429)),"")</f>
        <v/>
      </c>
      <c r="D429" s="23" t="n"/>
      <c r="E429" s="23" t="n"/>
      <c r="F429" s="24" t="n"/>
      <c r="G429" s="23" t="n"/>
      <c r="H429" s="25" t="n"/>
      <c r="I429" s="25" t="n"/>
      <c r="J429" s="26">
        <f>IFERROR(IF(OR(A429="",E429=""),"",IF(E429="Revenue",I429-H429,H429-I429)),"")</f>
        <v/>
      </c>
      <c r="K429" s="27">
        <f>IFERROR(IF(OR(A429="",E429=""),"",J429/H429),0)</f>
        <v/>
      </c>
      <c r="L429" s="22">
        <f>IFERROR(IF(A429="","",IF(ABS(K429)&lt;='Operating Drivers'!$B$7,"Within Threshold",IF(J429&gt;=0,"Favorable","Unfavorable"))),"")</f>
        <v/>
      </c>
      <c r="M429" s="28" t="n"/>
      <c r="N429" s="28" t="n"/>
    </row>
    <row r="430">
      <c r="A430" s="38" t="n"/>
      <c r="B430" s="22">
        <f>IFERROR(IF(A430="","",YEAR(A430)),"")</f>
        <v/>
      </c>
      <c r="C430" s="22">
        <f>IFERROR(IF(A430="","",MONTH(A430)),"")</f>
        <v/>
      </c>
      <c r="D430" s="23" t="n"/>
      <c r="E430" s="23" t="n"/>
      <c r="F430" s="24" t="n"/>
      <c r="G430" s="23" t="n"/>
      <c r="H430" s="25" t="n"/>
      <c r="I430" s="25" t="n"/>
      <c r="J430" s="26">
        <f>IFERROR(IF(OR(A430="",E430=""),"",IF(E430="Revenue",I430-H430,H430-I430)),"")</f>
        <v/>
      </c>
      <c r="K430" s="27">
        <f>IFERROR(IF(OR(A430="",E430=""),"",J430/H430),0)</f>
        <v/>
      </c>
      <c r="L430" s="22">
        <f>IFERROR(IF(A430="","",IF(ABS(K430)&lt;='Operating Drivers'!$B$7,"Within Threshold",IF(J430&gt;=0,"Favorable","Unfavorable"))),"")</f>
        <v/>
      </c>
      <c r="M430" s="28" t="n"/>
      <c r="N430" s="28" t="n"/>
    </row>
    <row r="431">
      <c r="A431" s="38" t="n"/>
      <c r="B431" s="22">
        <f>IFERROR(IF(A431="","",YEAR(A431)),"")</f>
        <v/>
      </c>
      <c r="C431" s="22">
        <f>IFERROR(IF(A431="","",MONTH(A431)),"")</f>
        <v/>
      </c>
      <c r="D431" s="23" t="n"/>
      <c r="E431" s="23" t="n"/>
      <c r="F431" s="24" t="n"/>
      <c r="G431" s="23" t="n"/>
      <c r="H431" s="25" t="n"/>
      <c r="I431" s="25" t="n"/>
      <c r="J431" s="26">
        <f>IFERROR(IF(OR(A431="",E431=""),"",IF(E431="Revenue",I431-H431,H431-I431)),"")</f>
        <v/>
      </c>
      <c r="K431" s="27">
        <f>IFERROR(IF(OR(A431="",E431=""),"",J431/H431),0)</f>
        <v/>
      </c>
      <c r="L431" s="22">
        <f>IFERROR(IF(A431="","",IF(ABS(K431)&lt;='Operating Drivers'!$B$7,"Within Threshold",IF(J431&gt;=0,"Favorable","Unfavorable"))),"")</f>
        <v/>
      </c>
      <c r="M431" s="28" t="n"/>
      <c r="N431" s="28" t="n"/>
    </row>
    <row r="432">
      <c r="A432" s="38" t="n"/>
      <c r="B432" s="22">
        <f>IFERROR(IF(A432="","",YEAR(A432)),"")</f>
        <v/>
      </c>
      <c r="C432" s="22">
        <f>IFERROR(IF(A432="","",MONTH(A432)),"")</f>
        <v/>
      </c>
      <c r="D432" s="23" t="n"/>
      <c r="E432" s="23" t="n"/>
      <c r="F432" s="24" t="n"/>
      <c r="G432" s="23" t="n"/>
      <c r="H432" s="25" t="n"/>
      <c r="I432" s="25" t="n"/>
      <c r="J432" s="26">
        <f>IFERROR(IF(OR(A432="",E432=""),"",IF(E432="Revenue",I432-H432,H432-I432)),"")</f>
        <v/>
      </c>
      <c r="K432" s="27">
        <f>IFERROR(IF(OR(A432="",E432=""),"",J432/H432),0)</f>
        <v/>
      </c>
      <c r="L432" s="22">
        <f>IFERROR(IF(A432="","",IF(ABS(K432)&lt;='Operating Drivers'!$B$7,"Within Threshold",IF(J432&gt;=0,"Favorable","Unfavorable"))),"")</f>
        <v/>
      </c>
      <c r="M432" s="28" t="n"/>
      <c r="N432" s="28" t="n"/>
    </row>
    <row r="433">
      <c r="A433" s="38" t="n"/>
      <c r="B433" s="22">
        <f>IFERROR(IF(A433="","",YEAR(A433)),"")</f>
        <v/>
      </c>
      <c r="C433" s="22">
        <f>IFERROR(IF(A433="","",MONTH(A433)),"")</f>
        <v/>
      </c>
      <c r="D433" s="23" t="n"/>
      <c r="E433" s="23" t="n"/>
      <c r="F433" s="24" t="n"/>
      <c r="G433" s="23" t="n"/>
      <c r="H433" s="25" t="n"/>
      <c r="I433" s="25" t="n"/>
      <c r="J433" s="26">
        <f>IFERROR(IF(OR(A433="",E433=""),"",IF(E433="Revenue",I433-H433,H433-I433)),"")</f>
        <v/>
      </c>
      <c r="K433" s="27">
        <f>IFERROR(IF(OR(A433="",E433=""),"",J433/H433),0)</f>
        <v/>
      </c>
      <c r="L433" s="22">
        <f>IFERROR(IF(A433="","",IF(ABS(K433)&lt;='Operating Drivers'!$B$7,"Within Threshold",IF(J433&gt;=0,"Favorable","Unfavorable"))),"")</f>
        <v/>
      </c>
      <c r="M433" s="28" t="n"/>
      <c r="N433" s="28" t="n"/>
    </row>
    <row r="434">
      <c r="A434" s="38" t="n"/>
      <c r="B434" s="22">
        <f>IFERROR(IF(A434="","",YEAR(A434)),"")</f>
        <v/>
      </c>
      <c r="C434" s="22">
        <f>IFERROR(IF(A434="","",MONTH(A434)),"")</f>
        <v/>
      </c>
      <c r="D434" s="23" t="n"/>
      <c r="E434" s="23" t="n"/>
      <c r="F434" s="24" t="n"/>
      <c r="G434" s="23" t="n"/>
      <c r="H434" s="25" t="n"/>
      <c r="I434" s="25" t="n"/>
      <c r="J434" s="26">
        <f>IFERROR(IF(OR(A434="",E434=""),"",IF(E434="Revenue",I434-H434,H434-I434)),"")</f>
        <v/>
      </c>
      <c r="K434" s="27">
        <f>IFERROR(IF(OR(A434="",E434=""),"",J434/H434),0)</f>
        <v/>
      </c>
      <c r="L434" s="22">
        <f>IFERROR(IF(A434="","",IF(ABS(K434)&lt;='Operating Drivers'!$B$7,"Within Threshold",IF(J434&gt;=0,"Favorable","Unfavorable"))),"")</f>
        <v/>
      </c>
      <c r="M434" s="28" t="n"/>
      <c r="N434" s="28" t="n"/>
    </row>
    <row r="435">
      <c r="A435" s="38" t="n"/>
      <c r="B435" s="22">
        <f>IFERROR(IF(A435="","",YEAR(A435)),"")</f>
        <v/>
      </c>
      <c r="C435" s="22">
        <f>IFERROR(IF(A435="","",MONTH(A435)),"")</f>
        <v/>
      </c>
      <c r="D435" s="23" t="n"/>
      <c r="E435" s="23" t="n"/>
      <c r="F435" s="24" t="n"/>
      <c r="G435" s="23" t="n"/>
      <c r="H435" s="25" t="n"/>
      <c r="I435" s="25" t="n"/>
      <c r="J435" s="26">
        <f>IFERROR(IF(OR(A435="",E435=""),"",IF(E435="Revenue",I435-H435,H435-I435)),"")</f>
        <v/>
      </c>
      <c r="K435" s="27">
        <f>IFERROR(IF(OR(A435="",E435=""),"",J435/H435),0)</f>
        <v/>
      </c>
      <c r="L435" s="22">
        <f>IFERROR(IF(A435="","",IF(ABS(K435)&lt;='Operating Drivers'!$B$7,"Within Threshold",IF(J435&gt;=0,"Favorable","Unfavorable"))),"")</f>
        <v/>
      </c>
      <c r="M435" s="28" t="n"/>
      <c r="N435" s="28" t="n"/>
    </row>
    <row r="436">
      <c r="A436" s="38" t="n"/>
      <c r="B436" s="22">
        <f>IFERROR(IF(A436="","",YEAR(A436)),"")</f>
        <v/>
      </c>
      <c r="C436" s="22">
        <f>IFERROR(IF(A436="","",MONTH(A436)),"")</f>
        <v/>
      </c>
      <c r="D436" s="23" t="n"/>
      <c r="E436" s="23" t="n"/>
      <c r="F436" s="24" t="n"/>
      <c r="G436" s="23" t="n"/>
      <c r="H436" s="25" t="n"/>
      <c r="I436" s="25" t="n"/>
      <c r="J436" s="26">
        <f>IFERROR(IF(OR(A436="",E436=""),"",IF(E436="Revenue",I436-H436,H436-I436)),"")</f>
        <v/>
      </c>
      <c r="K436" s="27">
        <f>IFERROR(IF(OR(A436="",E436=""),"",J436/H436),0)</f>
        <v/>
      </c>
      <c r="L436" s="22">
        <f>IFERROR(IF(A436="","",IF(ABS(K436)&lt;='Operating Drivers'!$B$7,"Within Threshold",IF(J436&gt;=0,"Favorable","Unfavorable"))),"")</f>
        <v/>
      </c>
      <c r="M436" s="28" t="n"/>
      <c r="N436" s="28" t="n"/>
    </row>
    <row r="437">
      <c r="A437" s="38" t="n"/>
      <c r="B437" s="22">
        <f>IFERROR(IF(A437="","",YEAR(A437)),"")</f>
        <v/>
      </c>
      <c r="C437" s="22">
        <f>IFERROR(IF(A437="","",MONTH(A437)),"")</f>
        <v/>
      </c>
      <c r="D437" s="23" t="n"/>
      <c r="E437" s="23" t="n"/>
      <c r="F437" s="24" t="n"/>
      <c r="G437" s="23" t="n"/>
      <c r="H437" s="25" t="n"/>
      <c r="I437" s="25" t="n"/>
      <c r="J437" s="26">
        <f>IFERROR(IF(OR(A437="",E437=""),"",IF(E437="Revenue",I437-H437,H437-I437)),"")</f>
        <v/>
      </c>
      <c r="K437" s="27">
        <f>IFERROR(IF(OR(A437="",E437=""),"",J437/H437),0)</f>
        <v/>
      </c>
      <c r="L437" s="22">
        <f>IFERROR(IF(A437="","",IF(ABS(K437)&lt;='Operating Drivers'!$B$7,"Within Threshold",IF(J437&gt;=0,"Favorable","Unfavorable"))),"")</f>
        <v/>
      </c>
      <c r="M437" s="28" t="n"/>
      <c r="N437" s="28" t="n"/>
    </row>
    <row r="438">
      <c r="A438" s="38" t="n"/>
      <c r="B438" s="22">
        <f>IFERROR(IF(A438="","",YEAR(A438)),"")</f>
        <v/>
      </c>
      <c r="C438" s="22">
        <f>IFERROR(IF(A438="","",MONTH(A438)),"")</f>
        <v/>
      </c>
      <c r="D438" s="23" t="n"/>
      <c r="E438" s="23" t="n"/>
      <c r="F438" s="24" t="n"/>
      <c r="G438" s="23" t="n"/>
      <c r="H438" s="25" t="n"/>
      <c r="I438" s="25" t="n"/>
      <c r="J438" s="26">
        <f>IFERROR(IF(OR(A438="",E438=""),"",IF(E438="Revenue",I438-H438,H438-I438)),"")</f>
        <v/>
      </c>
      <c r="K438" s="27">
        <f>IFERROR(IF(OR(A438="",E438=""),"",J438/H438),0)</f>
        <v/>
      </c>
      <c r="L438" s="22">
        <f>IFERROR(IF(A438="","",IF(ABS(K438)&lt;='Operating Drivers'!$B$7,"Within Threshold",IF(J438&gt;=0,"Favorable","Unfavorable"))),"")</f>
        <v/>
      </c>
      <c r="M438" s="28" t="n"/>
      <c r="N438" s="28" t="n"/>
    </row>
    <row r="439">
      <c r="A439" s="38" t="n"/>
      <c r="B439" s="22">
        <f>IFERROR(IF(A439="","",YEAR(A439)),"")</f>
        <v/>
      </c>
      <c r="C439" s="22">
        <f>IFERROR(IF(A439="","",MONTH(A439)),"")</f>
        <v/>
      </c>
      <c r="D439" s="23" t="n"/>
      <c r="E439" s="23" t="n"/>
      <c r="F439" s="24" t="n"/>
      <c r="G439" s="23" t="n"/>
      <c r="H439" s="25" t="n"/>
      <c r="I439" s="25" t="n"/>
      <c r="J439" s="26">
        <f>IFERROR(IF(OR(A439="",E439=""),"",IF(E439="Revenue",I439-H439,H439-I439)),"")</f>
        <v/>
      </c>
      <c r="K439" s="27">
        <f>IFERROR(IF(OR(A439="",E439=""),"",J439/H439),0)</f>
        <v/>
      </c>
      <c r="L439" s="22">
        <f>IFERROR(IF(A439="","",IF(ABS(K439)&lt;='Operating Drivers'!$B$7,"Within Threshold",IF(J439&gt;=0,"Favorable","Unfavorable"))),"")</f>
        <v/>
      </c>
      <c r="M439" s="28" t="n"/>
      <c r="N439" s="28" t="n"/>
    </row>
    <row r="440">
      <c r="A440" s="38" t="n"/>
      <c r="B440" s="22">
        <f>IFERROR(IF(A440="","",YEAR(A440)),"")</f>
        <v/>
      </c>
      <c r="C440" s="22">
        <f>IFERROR(IF(A440="","",MONTH(A440)),"")</f>
        <v/>
      </c>
      <c r="D440" s="23" t="n"/>
      <c r="E440" s="23" t="n"/>
      <c r="F440" s="24" t="n"/>
      <c r="G440" s="23" t="n"/>
      <c r="H440" s="25" t="n"/>
      <c r="I440" s="25" t="n"/>
      <c r="J440" s="26">
        <f>IFERROR(IF(OR(A440="",E440=""),"",IF(E440="Revenue",I440-H440,H440-I440)),"")</f>
        <v/>
      </c>
      <c r="K440" s="27">
        <f>IFERROR(IF(OR(A440="",E440=""),"",J440/H440),0)</f>
        <v/>
      </c>
      <c r="L440" s="22">
        <f>IFERROR(IF(A440="","",IF(ABS(K440)&lt;='Operating Drivers'!$B$7,"Within Threshold",IF(J440&gt;=0,"Favorable","Unfavorable"))),"")</f>
        <v/>
      </c>
      <c r="M440" s="28" t="n"/>
      <c r="N440" s="28" t="n"/>
    </row>
    <row r="441">
      <c r="A441" s="38" t="n"/>
      <c r="B441" s="22">
        <f>IFERROR(IF(A441="","",YEAR(A441)),"")</f>
        <v/>
      </c>
      <c r="C441" s="22">
        <f>IFERROR(IF(A441="","",MONTH(A441)),"")</f>
        <v/>
      </c>
      <c r="D441" s="23" t="n"/>
      <c r="E441" s="23" t="n"/>
      <c r="F441" s="24" t="n"/>
      <c r="G441" s="23" t="n"/>
      <c r="H441" s="25" t="n"/>
      <c r="I441" s="25" t="n"/>
      <c r="J441" s="26">
        <f>IFERROR(IF(OR(A441="",E441=""),"",IF(E441="Revenue",I441-H441,H441-I441)),"")</f>
        <v/>
      </c>
      <c r="K441" s="27">
        <f>IFERROR(IF(OR(A441="",E441=""),"",J441/H441),0)</f>
        <v/>
      </c>
      <c r="L441" s="22">
        <f>IFERROR(IF(A441="","",IF(ABS(K441)&lt;='Operating Drivers'!$B$7,"Within Threshold",IF(J441&gt;=0,"Favorable","Unfavorable"))),"")</f>
        <v/>
      </c>
      <c r="M441" s="28" t="n"/>
      <c r="N441" s="28" t="n"/>
    </row>
    <row r="442">
      <c r="A442" s="38" t="n"/>
      <c r="B442" s="22">
        <f>IFERROR(IF(A442="","",YEAR(A442)),"")</f>
        <v/>
      </c>
      <c r="C442" s="22">
        <f>IFERROR(IF(A442="","",MONTH(A442)),"")</f>
        <v/>
      </c>
      <c r="D442" s="23" t="n"/>
      <c r="E442" s="23" t="n"/>
      <c r="F442" s="24" t="n"/>
      <c r="G442" s="23" t="n"/>
      <c r="H442" s="25" t="n"/>
      <c r="I442" s="25" t="n"/>
      <c r="J442" s="26">
        <f>IFERROR(IF(OR(A442="",E442=""),"",IF(E442="Revenue",I442-H442,H442-I442)),"")</f>
        <v/>
      </c>
      <c r="K442" s="27">
        <f>IFERROR(IF(OR(A442="",E442=""),"",J442/H442),0)</f>
        <v/>
      </c>
      <c r="L442" s="22">
        <f>IFERROR(IF(A442="","",IF(ABS(K442)&lt;='Operating Drivers'!$B$7,"Within Threshold",IF(J442&gt;=0,"Favorable","Unfavorable"))),"")</f>
        <v/>
      </c>
      <c r="M442" s="28" t="n"/>
      <c r="N442" s="28" t="n"/>
    </row>
    <row r="443">
      <c r="A443" s="38" t="n"/>
      <c r="B443" s="22">
        <f>IFERROR(IF(A443="","",YEAR(A443)),"")</f>
        <v/>
      </c>
      <c r="C443" s="22">
        <f>IFERROR(IF(A443="","",MONTH(A443)),"")</f>
        <v/>
      </c>
      <c r="D443" s="23" t="n"/>
      <c r="E443" s="23" t="n"/>
      <c r="F443" s="24" t="n"/>
      <c r="G443" s="23" t="n"/>
      <c r="H443" s="25" t="n"/>
      <c r="I443" s="25" t="n"/>
      <c r="J443" s="26">
        <f>IFERROR(IF(OR(A443="",E443=""),"",IF(E443="Revenue",I443-H443,H443-I443)),"")</f>
        <v/>
      </c>
      <c r="K443" s="27">
        <f>IFERROR(IF(OR(A443="",E443=""),"",J443/H443),0)</f>
        <v/>
      </c>
      <c r="L443" s="22">
        <f>IFERROR(IF(A443="","",IF(ABS(K443)&lt;='Operating Drivers'!$B$7,"Within Threshold",IF(J443&gt;=0,"Favorable","Unfavorable"))),"")</f>
        <v/>
      </c>
      <c r="M443" s="28" t="n"/>
      <c r="N443" s="28" t="n"/>
    </row>
    <row r="444">
      <c r="A444" s="38" t="n"/>
      <c r="B444" s="22">
        <f>IFERROR(IF(A444="","",YEAR(A444)),"")</f>
        <v/>
      </c>
      <c r="C444" s="22">
        <f>IFERROR(IF(A444="","",MONTH(A444)),"")</f>
        <v/>
      </c>
      <c r="D444" s="23" t="n"/>
      <c r="E444" s="23" t="n"/>
      <c r="F444" s="24" t="n"/>
      <c r="G444" s="23" t="n"/>
      <c r="H444" s="25" t="n"/>
      <c r="I444" s="25" t="n"/>
      <c r="J444" s="26">
        <f>IFERROR(IF(OR(A444="",E444=""),"",IF(E444="Revenue",I444-H444,H444-I444)),"")</f>
        <v/>
      </c>
      <c r="K444" s="27">
        <f>IFERROR(IF(OR(A444="",E444=""),"",J444/H444),0)</f>
        <v/>
      </c>
      <c r="L444" s="22">
        <f>IFERROR(IF(A444="","",IF(ABS(K444)&lt;='Operating Drivers'!$B$7,"Within Threshold",IF(J444&gt;=0,"Favorable","Unfavorable"))),"")</f>
        <v/>
      </c>
      <c r="M444" s="28" t="n"/>
      <c r="N444" s="28" t="n"/>
    </row>
    <row r="445">
      <c r="A445" s="38" t="n"/>
      <c r="B445" s="22">
        <f>IFERROR(IF(A445="","",YEAR(A445)),"")</f>
        <v/>
      </c>
      <c r="C445" s="22">
        <f>IFERROR(IF(A445="","",MONTH(A445)),"")</f>
        <v/>
      </c>
      <c r="D445" s="23" t="n"/>
      <c r="E445" s="23" t="n"/>
      <c r="F445" s="24" t="n"/>
      <c r="G445" s="23" t="n"/>
      <c r="H445" s="25" t="n"/>
      <c r="I445" s="25" t="n"/>
      <c r="J445" s="26">
        <f>IFERROR(IF(OR(A445="",E445=""),"",IF(E445="Revenue",I445-H445,H445-I445)),"")</f>
        <v/>
      </c>
      <c r="K445" s="27">
        <f>IFERROR(IF(OR(A445="",E445=""),"",J445/H445),0)</f>
        <v/>
      </c>
      <c r="L445" s="22">
        <f>IFERROR(IF(A445="","",IF(ABS(K445)&lt;='Operating Drivers'!$B$7,"Within Threshold",IF(J445&gt;=0,"Favorable","Unfavorable"))),"")</f>
        <v/>
      </c>
      <c r="M445" s="28" t="n"/>
      <c r="N445" s="28" t="n"/>
    </row>
    <row r="446">
      <c r="A446" s="38" t="n"/>
      <c r="B446" s="22">
        <f>IFERROR(IF(A446="","",YEAR(A446)),"")</f>
        <v/>
      </c>
      <c r="C446" s="22">
        <f>IFERROR(IF(A446="","",MONTH(A446)),"")</f>
        <v/>
      </c>
      <c r="D446" s="23" t="n"/>
      <c r="E446" s="23" t="n"/>
      <c r="F446" s="24" t="n"/>
      <c r="G446" s="23" t="n"/>
      <c r="H446" s="25" t="n"/>
      <c r="I446" s="25" t="n"/>
      <c r="J446" s="26">
        <f>IFERROR(IF(OR(A446="",E446=""),"",IF(E446="Revenue",I446-H446,H446-I446)),"")</f>
        <v/>
      </c>
      <c r="K446" s="27">
        <f>IFERROR(IF(OR(A446="",E446=""),"",J446/H446),0)</f>
        <v/>
      </c>
      <c r="L446" s="22">
        <f>IFERROR(IF(A446="","",IF(ABS(K446)&lt;='Operating Drivers'!$B$7,"Within Threshold",IF(J446&gt;=0,"Favorable","Unfavorable"))),"")</f>
        <v/>
      </c>
      <c r="M446" s="28" t="n"/>
      <c r="N446" s="28" t="n"/>
    </row>
    <row r="447">
      <c r="A447" s="38" t="n"/>
      <c r="B447" s="22">
        <f>IFERROR(IF(A447="","",YEAR(A447)),"")</f>
        <v/>
      </c>
      <c r="C447" s="22">
        <f>IFERROR(IF(A447="","",MONTH(A447)),"")</f>
        <v/>
      </c>
      <c r="D447" s="23" t="n"/>
      <c r="E447" s="23" t="n"/>
      <c r="F447" s="24" t="n"/>
      <c r="G447" s="23" t="n"/>
      <c r="H447" s="25" t="n"/>
      <c r="I447" s="25" t="n"/>
      <c r="J447" s="26">
        <f>IFERROR(IF(OR(A447="",E447=""),"",IF(E447="Revenue",I447-H447,H447-I447)),"")</f>
        <v/>
      </c>
      <c r="K447" s="27">
        <f>IFERROR(IF(OR(A447="",E447=""),"",J447/H447),0)</f>
        <v/>
      </c>
      <c r="L447" s="22">
        <f>IFERROR(IF(A447="","",IF(ABS(K447)&lt;='Operating Drivers'!$B$7,"Within Threshold",IF(J447&gt;=0,"Favorable","Unfavorable"))),"")</f>
        <v/>
      </c>
      <c r="M447" s="28" t="n"/>
      <c r="N447" s="28" t="n"/>
    </row>
    <row r="448">
      <c r="A448" s="38" t="n"/>
      <c r="B448" s="22">
        <f>IFERROR(IF(A448="","",YEAR(A448)),"")</f>
        <v/>
      </c>
      <c r="C448" s="22">
        <f>IFERROR(IF(A448="","",MONTH(A448)),"")</f>
        <v/>
      </c>
      <c r="D448" s="23" t="n"/>
      <c r="E448" s="23" t="n"/>
      <c r="F448" s="24" t="n"/>
      <c r="G448" s="23" t="n"/>
      <c r="H448" s="25" t="n"/>
      <c r="I448" s="25" t="n"/>
      <c r="J448" s="26">
        <f>IFERROR(IF(OR(A448="",E448=""),"",IF(E448="Revenue",I448-H448,H448-I448)),"")</f>
        <v/>
      </c>
      <c r="K448" s="27">
        <f>IFERROR(IF(OR(A448="",E448=""),"",J448/H448),0)</f>
        <v/>
      </c>
      <c r="L448" s="22">
        <f>IFERROR(IF(A448="","",IF(ABS(K448)&lt;='Operating Drivers'!$B$7,"Within Threshold",IF(J448&gt;=0,"Favorable","Unfavorable"))),"")</f>
        <v/>
      </c>
      <c r="M448" s="28" t="n"/>
      <c r="N448" s="28" t="n"/>
    </row>
    <row r="449">
      <c r="A449" s="38" t="n"/>
      <c r="B449" s="22">
        <f>IFERROR(IF(A449="","",YEAR(A449)),"")</f>
        <v/>
      </c>
      <c r="C449" s="22">
        <f>IFERROR(IF(A449="","",MONTH(A449)),"")</f>
        <v/>
      </c>
      <c r="D449" s="23" t="n"/>
      <c r="E449" s="23" t="n"/>
      <c r="F449" s="24" t="n"/>
      <c r="G449" s="23" t="n"/>
      <c r="H449" s="25" t="n"/>
      <c r="I449" s="25" t="n"/>
      <c r="J449" s="26">
        <f>IFERROR(IF(OR(A449="",E449=""),"",IF(E449="Revenue",I449-H449,H449-I449)),"")</f>
        <v/>
      </c>
      <c r="K449" s="27">
        <f>IFERROR(IF(OR(A449="",E449=""),"",J449/H449),0)</f>
        <v/>
      </c>
      <c r="L449" s="22">
        <f>IFERROR(IF(A449="","",IF(ABS(K449)&lt;='Operating Drivers'!$B$7,"Within Threshold",IF(J449&gt;=0,"Favorable","Unfavorable"))),"")</f>
        <v/>
      </c>
      <c r="M449" s="28" t="n"/>
      <c r="N449" s="28" t="n"/>
    </row>
    <row r="450">
      <c r="A450" s="38" t="n"/>
      <c r="B450" s="22">
        <f>IFERROR(IF(A450="","",YEAR(A450)),"")</f>
        <v/>
      </c>
      <c r="C450" s="22">
        <f>IFERROR(IF(A450="","",MONTH(A450)),"")</f>
        <v/>
      </c>
      <c r="D450" s="23" t="n"/>
      <c r="E450" s="23" t="n"/>
      <c r="F450" s="24" t="n"/>
      <c r="G450" s="23" t="n"/>
      <c r="H450" s="25" t="n"/>
      <c r="I450" s="25" t="n"/>
      <c r="J450" s="26">
        <f>IFERROR(IF(OR(A450="",E450=""),"",IF(E450="Revenue",I450-H450,H450-I450)),"")</f>
        <v/>
      </c>
      <c r="K450" s="27">
        <f>IFERROR(IF(OR(A450="",E450=""),"",J450/H450),0)</f>
        <v/>
      </c>
      <c r="L450" s="22">
        <f>IFERROR(IF(A450="","",IF(ABS(K450)&lt;='Operating Drivers'!$B$7,"Within Threshold",IF(J450&gt;=0,"Favorable","Unfavorable"))),"")</f>
        <v/>
      </c>
      <c r="M450" s="28" t="n"/>
      <c r="N450" s="28" t="n"/>
    </row>
    <row r="451">
      <c r="A451" s="38" t="n"/>
      <c r="B451" s="22">
        <f>IFERROR(IF(A451="","",YEAR(A451)),"")</f>
        <v/>
      </c>
      <c r="C451" s="22">
        <f>IFERROR(IF(A451="","",MONTH(A451)),"")</f>
        <v/>
      </c>
      <c r="D451" s="23" t="n"/>
      <c r="E451" s="23" t="n"/>
      <c r="F451" s="24" t="n"/>
      <c r="G451" s="23" t="n"/>
      <c r="H451" s="25" t="n"/>
      <c r="I451" s="25" t="n"/>
      <c r="J451" s="26">
        <f>IFERROR(IF(OR(A451="",E451=""),"",IF(E451="Revenue",I451-H451,H451-I451)),"")</f>
        <v/>
      </c>
      <c r="K451" s="27">
        <f>IFERROR(IF(OR(A451="",E451=""),"",J451/H451),0)</f>
        <v/>
      </c>
      <c r="L451" s="22">
        <f>IFERROR(IF(A451="","",IF(ABS(K451)&lt;='Operating Drivers'!$B$7,"Within Threshold",IF(J451&gt;=0,"Favorable","Unfavorable"))),"")</f>
        <v/>
      </c>
      <c r="M451" s="28" t="n"/>
      <c r="N451" s="28" t="n"/>
    </row>
    <row r="452">
      <c r="A452" s="38" t="n"/>
      <c r="B452" s="22">
        <f>IFERROR(IF(A452="","",YEAR(A452)),"")</f>
        <v/>
      </c>
      <c r="C452" s="22">
        <f>IFERROR(IF(A452="","",MONTH(A452)),"")</f>
        <v/>
      </c>
      <c r="D452" s="23" t="n"/>
      <c r="E452" s="23" t="n"/>
      <c r="F452" s="24" t="n"/>
      <c r="G452" s="23" t="n"/>
      <c r="H452" s="25" t="n"/>
      <c r="I452" s="25" t="n"/>
      <c r="J452" s="26">
        <f>IFERROR(IF(OR(A452="",E452=""),"",IF(E452="Revenue",I452-H452,H452-I452)),"")</f>
        <v/>
      </c>
      <c r="K452" s="27">
        <f>IFERROR(IF(OR(A452="",E452=""),"",J452/H452),0)</f>
        <v/>
      </c>
      <c r="L452" s="22">
        <f>IFERROR(IF(A452="","",IF(ABS(K452)&lt;='Operating Drivers'!$B$7,"Within Threshold",IF(J452&gt;=0,"Favorable","Unfavorable"))),"")</f>
        <v/>
      </c>
      <c r="M452" s="28" t="n"/>
      <c r="N452" s="28" t="n"/>
    </row>
    <row r="453">
      <c r="A453" s="38" t="n"/>
      <c r="B453" s="22">
        <f>IFERROR(IF(A453="","",YEAR(A453)),"")</f>
        <v/>
      </c>
      <c r="C453" s="22">
        <f>IFERROR(IF(A453="","",MONTH(A453)),"")</f>
        <v/>
      </c>
      <c r="D453" s="23" t="n"/>
      <c r="E453" s="23" t="n"/>
      <c r="F453" s="24" t="n"/>
      <c r="G453" s="23" t="n"/>
      <c r="H453" s="25" t="n"/>
      <c r="I453" s="25" t="n"/>
      <c r="J453" s="26">
        <f>IFERROR(IF(OR(A453="",E453=""),"",IF(E453="Revenue",I453-H453,H453-I453)),"")</f>
        <v/>
      </c>
      <c r="K453" s="27">
        <f>IFERROR(IF(OR(A453="",E453=""),"",J453/H453),0)</f>
        <v/>
      </c>
      <c r="L453" s="22">
        <f>IFERROR(IF(A453="","",IF(ABS(K453)&lt;='Operating Drivers'!$B$7,"Within Threshold",IF(J453&gt;=0,"Favorable","Unfavorable"))),"")</f>
        <v/>
      </c>
      <c r="M453" s="28" t="n"/>
      <c r="N453" s="28" t="n"/>
    </row>
    <row r="454">
      <c r="A454" s="38" t="n"/>
      <c r="B454" s="22">
        <f>IFERROR(IF(A454="","",YEAR(A454)),"")</f>
        <v/>
      </c>
      <c r="C454" s="22">
        <f>IFERROR(IF(A454="","",MONTH(A454)),"")</f>
        <v/>
      </c>
      <c r="D454" s="23" t="n"/>
      <c r="E454" s="23" t="n"/>
      <c r="F454" s="24" t="n"/>
      <c r="G454" s="23" t="n"/>
      <c r="H454" s="25" t="n"/>
      <c r="I454" s="25" t="n"/>
      <c r="J454" s="26">
        <f>IFERROR(IF(OR(A454="",E454=""),"",IF(E454="Revenue",I454-H454,H454-I454)),"")</f>
        <v/>
      </c>
      <c r="K454" s="27">
        <f>IFERROR(IF(OR(A454="",E454=""),"",J454/H454),0)</f>
        <v/>
      </c>
      <c r="L454" s="22">
        <f>IFERROR(IF(A454="","",IF(ABS(K454)&lt;='Operating Drivers'!$B$7,"Within Threshold",IF(J454&gt;=0,"Favorable","Unfavorable"))),"")</f>
        <v/>
      </c>
      <c r="M454" s="28" t="n"/>
      <c r="N454" s="28" t="n"/>
    </row>
    <row r="455">
      <c r="A455" s="38" t="n"/>
      <c r="B455" s="22">
        <f>IFERROR(IF(A455="","",YEAR(A455)),"")</f>
        <v/>
      </c>
      <c r="C455" s="22">
        <f>IFERROR(IF(A455="","",MONTH(A455)),"")</f>
        <v/>
      </c>
      <c r="D455" s="23" t="n"/>
      <c r="E455" s="23" t="n"/>
      <c r="F455" s="24" t="n"/>
      <c r="G455" s="23" t="n"/>
      <c r="H455" s="25" t="n"/>
      <c r="I455" s="25" t="n"/>
      <c r="J455" s="26">
        <f>IFERROR(IF(OR(A455="",E455=""),"",IF(E455="Revenue",I455-H455,H455-I455)),"")</f>
        <v/>
      </c>
      <c r="K455" s="27">
        <f>IFERROR(IF(OR(A455="",E455=""),"",J455/H455),0)</f>
        <v/>
      </c>
      <c r="L455" s="22">
        <f>IFERROR(IF(A455="","",IF(ABS(K455)&lt;='Operating Drivers'!$B$7,"Within Threshold",IF(J455&gt;=0,"Favorable","Unfavorable"))),"")</f>
        <v/>
      </c>
      <c r="M455" s="28" t="n"/>
      <c r="N455" s="28" t="n"/>
    </row>
    <row r="456">
      <c r="A456" s="38" t="n"/>
      <c r="B456" s="22">
        <f>IFERROR(IF(A456="","",YEAR(A456)),"")</f>
        <v/>
      </c>
      <c r="C456" s="22">
        <f>IFERROR(IF(A456="","",MONTH(A456)),"")</f>
        <v/>
      </c>
      <c r="D456" s="23" t="n"/>
      <c r="E456" s="23" t="n"/>
      <c r="F456" s="24" t="n"/>
      <c r="G456" s="23" t="n"/>
      <c r="H456" s="25" t="n"/>
      <c r="I456" s="25" t="n"/>
      <c r="J456" s="26">
        <f>IFERROR(IF(OR(A456="",E456=""),"",IF(E456="Revenue",I456-H456,H456-I456)),"")</f>
        <v/>
      </c>
      <c r="K456" s="27">
        <f>IFERROR(IF(OR(A456="",E456=""),"",J456/H456),0)</f>
        <v/>
      </c>
      <c r="L456" s="22">
        <f>IFERROR(IF(A456="","",IF(ABS(K456)&lt;='Operating Drivers'!$B$7,"Within Threshold",IF(J456&gt;=0,"Favorable","Unfavorable"))),"")</f>
        <v/>
      </c>
      <c r="M456" s="28" t="n"/>
      <c r="N456" s="28" t="n"/>
    </row>
    <row r="457">
      <c r="A457" s="38" t="n"/>
      <c r="B457" s="22">
        <f>IFERROR(IF(A457="","",YEAR(A457)),"")</f>
        <v/>
      </c>
      <c r="C457" s="22">
        <f>IFERROR(IF(A457="","",MONTH(A457)),"")</f>
        <v/>
      </c>
      <c r="D457" s="23" t="n"/>
      <c r="E457" s="23" t="n"/>
      <c r="F457" s="24" t="n"/>
      <c r="G457" s="23" t="n"/>
      <c r="H457" s="25" t="n"/>
      <c r="I457" s="25" t="n"/>
      <c r="J457" s="26">
        <f>IFERROR(IF(OR(A457="",E457=""),"",IF(E457="Revenue",I457-H457,H457-I457)),"")</f>
        <v/>
      </c>
      <c r="K457" s="27">
        <f>IFERROR(IF(OR(A457="",E457=""),"",J457/H457),0)</f>
        <v/>
      </c>
      <c r="L457" s="22">
        <f>IFERROR(IF(A457="","",IF(ABS(K457)&lt;='Operating Drivers'!$B$7,"Within Threshold",IF(J457&gt;=0,"Favorable","Unfavorable"))),"")</f>
        <v/>
      </c>
      <c r="M457" s="28" t="n"/>
      <c r="N457" s="28" t="n"/>
    </row>
    <row r="458">
      <c r="A458" s="38" t="n"/>
      <c r="B458" s="22">
        <f>IFERROR(IF(A458="","",YEAR(A458)),"")</f>
        <v/>
      </c>
      <c r="C458" s="22">
        <f>IFERROR(IF(A458="","",MONTH(A458)),"")</f>
        <v/>
      </c>
      <c r="D458" s="23" t="n"/>
      <c r="E458" s="23" t="n"/>
      <c r="F458" s="24" t="n"/>
      <c r="G458" s="23" t="n"/>
      <c r="H458" s="25" t="n"/>
      <c r="I458" s="25" t="n"/>
      <c r="J458" s="26">
        <f>IFERROR(IF(OR(A458="",E458=""),"",IF(E458="Revenue",I458-H458,H458-I458)),"")</f>
        <v/>
      </c>
      <c r="K458" s="27">
        <f>IFERROR(IF(OR(A458="",E458=""),"",J458/H458),0)</f>
        <v/>
      </c>
      <c r="L458" s="22">
        <f>IFERROR(IF(A458="","",IF(ABS(K458)&lt;='Operating Drivers'!$B$7,"Within Threshold",IF(J458&gt;=0,"Favorable","Unfavorable"))),"")</f>
        <v/>
      </c>
      <c r="M458" s="28" t="n"/>
      <c r="N458" s="28" t="n"/>
    </row>
    <row r="459">
      <c r="A459" s="38" t="n"/>
      <c r="B459" s="22">
        <f>IFERROR(IF(A459="","",YEAR(A459)),"")</f>
        <v/>
      </c>
      <c r="C459" s="22">
        <f>IFERROR(IF(A459="","",MONTH(A459)),"")</f>
        <v/>
      </c>
      <c r="D459" s="23" t="n"/>
      <c r="E459" s="23" t="n"/>
      <c r="F459" s="24" t="n"/>
      <c r="G459" s="23" t="n"/>
      <c r="H459" s="25" t="n"/>
      <c r="I459" s="25" t="n"/>
      <c r="J459" s="26">
        <f>IFERROR(IF(OR(A459="",E459=""),"",IF(E459="Revenue",I459-H459,H459-I459)),"")</f>
        <v/>
      </c>
      <c r="K459" s="27">
        <f>IFERROR(IF(OR(A459="",E459=""),"",J459/H459),0)</f>
        <v/>
      </c>
      <c r="L459" s="22">
        <f>IFERROR(IF(A459="","",IF(ABS(K459)&lt;='Operating Drivers'!$B$7,"Within Threshold",IF(J459&gt;=0,"Favorable","Unfavorable"))),"")</f>
        <v/>
      </c>
      <c r="M459" s="28" t="n"/>
      <c r="N459" s="28" t="n"/>
    </row>
    <row r="460">
      <c r="A460" s="38" t="n"/>
      <c r="B460" s="22">
        <f>IFERROR(IF(A460="","",YEAR(A460)),"")</f>
        <v/>
      </c>
      <c r="C460" s="22">
        <f>IFERROR(IF(A460="","",MONTH(A460)),"")</f>
        <v/>
      </c>
      <c r="D460" s="23" t="n"/>
      <c r="E460" s="23" t="n"/>
      <c r="F460" s="24" t="n"/>
      <c r="G460" s="23" t="n"/>
      <c r="H460" s="25" t="n"/>
      <c r="I460" s="25" t="n"/>
      <c r="J460" s="26">
        <f>IFERROR(IF(OR(A460="",E460=""),"",IF(E460="Revenue",I460-H460,H460-I460)),"")</f>
        <v/>
      </c>
      <c r="K460" s="27">
        <f>IFERROR(IF(OR(A460="",E460=""),"",J460/H460),0)</f>
        <v/>
      </c>
      <c r="L460" s="22">
        <f>IFERROR(IF(A460="","",IF(ABS(K460)&lt;='Operating Drivers'!$B$7,"Within Threshold",IF(J460&gt;=0,"Favorable","Unfavorable"))),"")</f>
        <v/>
      </c>
      <c r="M460" s="28" t="n"/>
      <c r="N460" s="28" t="n"/>
    </row>
    <row r="461">
      <c r="A461" s="38" t="n"/>
      <c r="B461" s="22">
        <f>IFERROR(IF(A461="","",YEAR(A461)),"")</f>
        <v/>
      </c>
      <c r="C461" s="22">
        <f>IFERROR(IF(A461="","",MONTH(A461)),"")</f>
        <v/>
      </c>
      <c r="D461" s="23" t="n"/>
      <c r="E461" s="23" t="n"/>
      <c r="F461" s="24" t="n"/>
      <c r="G461" s="23" t="n"/>
      <c r="H461" s="25" t="n"/>
      <c r="I461" s="25" t="n"/>
      <c r="J461" s="26">
        <f>IFERROR(IF(OR(A461="",E461=""),"",IF(E461="Revenue",I461-H461,H461-I461)),"")</f>
        <v/>
      </c>
      <c r="K461" s="27">
        <f>IFERROR(IF(OR(A461="",E461=""),"",J461/H461),0)</f>
        <v/>
      </c>
      <c r="L461" s="22">
        <f>IFERROR(IF(A461="","",IF(ABS(K461)&lt;='Operating Drivers'!$B$7,"Within Threshold",IF(J461&gt;=0,"Favorable","Unfavorable"))),"")</f>
        <v/>
      </c>
      <c r="M461" s="28" t="n"/>
      <c r="N461" s="28" t="n"/>
    </row>
    <row r="462">
      <c r="A462" s="38" t="n"/>
      <c r="B462" s="22">
        <f>IFERROR(IF(A462="","",YEAR(A462)),"")</f>
        <v/>
      </c>
      <c r="C462" s="22">
        <f>IFERROR(IF(A462="","",MONTH(A462)),"")</f>
        <v/>
      </c>
      <c r="D462" s="23" t="n"/>
      <c r="E462" s="23" t="n"/>
      <c r="F462" s="24" t="n"/>
      <c r="G462" s="23" t="n"/>
      <c r="H462" s="25" t="n"/>
      <c r="I462" s="25" t="n"/>
      <c r="J462" s="26">
        <f>IFERROR(IF(OR(A462="",E462=""),"",IF(E462="Revenue",I462-H462,H462-I462)),"")</f>
        <v/>
      </c>
      <c r="K462" s="27">
        <f>IFERROR(IF(OR(A462="",E462=""),"",J462/H462),0)</f>
        <v/>
      </c>
      <c r="L462" s="22">
        <f>IFERROR(IF(A462="","",IF(ABS(K462)&lt;='Operating Drivers'!$B$7,"Within Threshold",IF(J462&gt;=0,"Favorable","Unfavorable"))),"")</f>
        <v/>
      </c>
      <c r="M462" s="28" t="n"/>
      <c r="N462" s="28" t="n"/>
    </row>
    <row r="463">
      <c r="A463" s="38" t="n"/>
      <c r="B463" s="22">
        <f>IFERROR(IF(A463="","",YEAR(A463)),"")</f>
        <v/>
      </c>
      <c r="C463" s="22">
        <f>IFERROR(IF(A463="","",MONTH(A463)),"")</f>
        <v/>
      </c>
      <c r="D463" s="23" t="n"/>
      <c r="E463" s="23" t="n"/>
      <c r="F463" s="24" t="n"/>
      <c r="G463" s="23" t="n"/>
      <c r="H463" s="25" t="n"/>
      <c r="I463" s="25" t="n"/>
      <c r="J463" s="26">
        <f>IFERROR(IF(OR(A463="",E463=""),"",IF(E463="Revenue",I463-H463,H463-I463)),"")</f>
        <v/>
      </c>
      <c r="K463" s="27">
        <f>IFERROR(IF(OR(A463="",E463=""),"",J463/H463),0)</f>
        <v/>
      </c>
      <c r="L463" s="22">
        <f>IFERROR(IF(A463="","",IF(ABS(K463)&lt;='Operating Drivers'!$B$7,"Within Threshold",IF(J463&gt;=0,"Favorable","Unfavorable"))),"")</f>
        <v/>
      </c>
      <c r="M463" s="28" t="n"/>
      <c r="N463" s="28" t="n"/>
    </row>
    <row r="464">
      <c r="A464" s="38" t="n"/>
      <c r="B464" s="22">
        <f>IFERROR(IF(A464="","",YEAR(A464)),"")</f>
        <v/>
      </c>
      <c r="C464" s="22">
        <f>IFERROR(IF(A464="","",MONTH(A464)),"")</f>
        <v/>
      </c>
      <c r="D464" s="23" t="n"/>
      <c r="E464" s="23" t="n"/>
      <c r="F464" s="24" t="n"/>
      <c r="G464" s="23" t="n"/>
      <c r="H464" s="25" t="n"/>
      <c r="I464" s="25" t="n"/>
      <c r="J464" s="26">
        <f>IFERROR(IF(OR(A464="",E464=""),"",IF(E464="Revenue",I464-H464,H464-I464)),"")</f>
        <v/>
      </c>
      <c r="K464" s="27">
        <f>IFERROR(IF(OR(A464="",E464=""),"",J464/H464),0)</f>
        <v/>
      </c>
      <c r="L464" s="22">
        <f>IFERROR(IF(A464="","",IF(ABS(K464)&lt;='Operating Drivers'!$B$7,"Within Threshold",IF(J464&gt;=0,"Favorable","Unfavorable"))),"")</f>
        <v/>
      </c>
      <c r="M464" s="28" t="n"/>
      <c r="N464" s="28" t="n"/>
    </row>
    <row r="465">
      <c r="A465" s="38" t="n"/>
      <c r="B465" s="22">
        <f>IFERROR(IF(A465="","",YEAR(A465)),"")</f>
        <v/>
      </c>
      <c r="C465" s="22">
        <f>IFERROR(IF(A465="","",MONTH(A465)),"")</f>
        <v/>
      </c>
      <c r="D465" s="23" t="n"/>
      <c r="E465" s="23" t="n"/>
      <c r="F465" s="24" t="n"/>
      <c r="G465" s="23" t="n"/>
      <c r="H465" s="25" t="n"/>
      <c r="I465" s="25" t="n"/>
      <c r="J465" s="26">
        <f>IFERROR(IF(OR(A465="",E465=""),"",IF(E465="Revenue",I465-H465,H465-I465)),"")</f>
        <v/>
      </c>
      <c r="K465" s="27">
        <f>IFERROR(IF(OR(A465="",E465=""),"",J465/H465),0)</f>
        <v/>
      </c>
      <c r="L465" s="22">
        <f>IFERROR(IF(A465="","",IF(ABS(K465)&lt;='Operating Drivers'!$B$7,"Within Threshold",IF(J465&gt;=0,"Favorable","Unfavorable"))),"")</f>
        <v/>
      </c>
      <c r="M465" s="28" t="n"/>
      <c r="N465" s="28" t="n"/>
    </row>
    <row r="466">
      <c r="A466" s="38" t="n"/>
      <c r="B466" s="22">
        <f>IFERROR(IF(A466="","",YEAR(A466)),"")</f>
        <v/>
      </c>
      <c r="C466" s="22">
        <f>IFERROR(IF(A466="","",MONTH(A466)),"")</f>
        <v/>
      </c>
      <c r="D466" s="23" t="n"/>
      <c r="E466" s="23" t="n"/>
      <c r="F466" s="24" t="n"/>
      <c r="G466" s="23" t="n"/>
      <c r="H466" s="25" t="n"/>
      <c r="I466" s="25" t="n"/>
      <c r="J466" s="26">
        <f>IFERROR(IF(OR(A466="",E466=""),"",IF(E466="Revenue",I466-H466,H466-I466)),"")</f>
        <v/>
      </c>
      <c r="K466" s="27">
        <f>IFERROR(IF(OR(A466="",E466=""),"",J466/H466),0)</f>
        <v/>
      </c>
      <c r="L466" s="22">
        <f>IFERROR(IF(A466="","",IF(ABS(K466)&lt;='Operating Drivers'!$B$7,"Within Threshold",IF(J466&gt;=0,"Favorable","Unfavorable"))),"")</f>
        <v/>
      </c>
      <c r="M466" s="28" t="n"/>
      <c r="N466" s="28" t="n"/>
    </row>
    <row r="467">
      <c r="A467" s="38" t="n"/>
      <c r="B467" s="22">
        <f>IFERROR(IF(A467="","",YEAR(A467)),"")</f>
        <v/>
      </c>
      <c r="C467" s="22">
        <f>IFERROR(IF(A467="","",MONTH(A467)),"")</f>
        <v/>
      </c>
      <c r="D467" s="23" t="n"/>
      <c r="E467" s="23" t="n"/>
      <c r="F467" s="24" t="n"/>
      <c r="G467" s="23" t="n"/>
      <c r="H467" s="25" t="n"/>
      <c r="I467" s="25" t="n"/>
      <c r="J467" s="26">
        <f>IFERROR(IF(OR(A467="",E467=""),"",IF(E467="Revenue",I467-H467,H467-I467)),"")</f>
        <v/>
      </c>
      <c r="K467" s="27">
        <f>IFERROR(IF(OR(A467="",E467=""),"",J467/H467),0)</f>
        <v/>
      </c>
      <c r="L467" s="22">
        <f>IFERROR(IF(A467="","",IF(ABS(K467)&lt;='Operating Drivers'!$B$7,"Within Threshold",IF(J467&gt;=0,"Favorable","Unfavorable"))),"")</f>
        <v/>
      </c>
      <c r="M467" s="28" t="n"/>
      <c r="N467" s="28" t="n"/>
    </row>
    <row r="468">
      <c r="A468" s="38" t="n"/>
      <c r="B468" s="22">
        <f>IFERROR(IF(A468="","",YEAR(A468)),"")</f>
        <v/>
      </c>
      <c r="C468" s="22">
        <f>IFERROR(IF(A468="","",MONTH(A468)),"")</f>
        <v/>
      </c>
      <c r="D468" s="23" t="n"/>
      <c r="E468" s="23" t="n"/>
      <c r="F468" s="24" t="n"/>
      <c r="G468" s="23" t="n"/>
      <c r="H468" s="25" t="n"/>
      <c r="I468" s="25" t="n"/>
      <c r="J468" s="26">
        <f>IFERROR(IF(OR(A468="",E468=""),"",IF(E468="Revenue",I468-H468,H468-I468)),"")</f>
        <v/>
      </c>
      <c r="K468" s="27">
        <f>IFERROR(IF(OR(A468="",E468=""),"",J468/H468),0)</f>
        <v/>
      </c>
      <c r="L468" s="22">
        <f>IFERROR(IF(A468="","",IF(ABS(K468)&lt;='Operating Drivers'!$B$7,"Within Threshold",IF(J468&gt;=0,"Favorable","Unfavorable"))),"")</f>
        <v/>
      </c>
      <c r="M468" s="28" t="n"/>
      <c r="N468" s="28" t="n"/>
    </row>
    <row r="469">
      <c r="A469" s="38" t="n"/>
      <c r="B469" s="22">
        <f>IFERROR(IF(A469="","",YEAR(A469)),"")</f>
        <v/>
      </c>
      <c r="C469" s="22">
        <f>IFERROR(IF(A469="","",MONTH(A469)),"")</f>
        <v/>
      </c>
      <c r="D469" s="23" t="n"/>
      <c r="E469" s="23" t="n"/>
      <c r="F469" s="24" t="n"/>
      <c r="G469" s="23" t="n"/>
      <c r="H469" s="25" t="n"/>
      <c r="I469" s="25" t="n"/>
      <c r="J469" s="26">
        <f>IFERROR(IF(OR(A469="",E469=""),"",IF(E469="Revenue",I469-H469,H469-I469)),"")</f>
        <v/>
      </c>
      <c r="K469" s="27">
        <f>IFERROR(IF(OR(A469="",E469=""),"",J469/H469),0)</f>
        <v/>
      </c>
      <c r="L469" s="22">
        <f>IFERROR(IF(A469="","",IF(ABS(K469)&lt;='Operating Drivers'!$B$7,"Within Threshold",IF(J469&gt;=0,"Favorable","Unfavorable"))),"")</f>
        <v/>
      </c>
      <c r="M469" s="28" t="n"/>
      <c r="N469" s="28" t="n"/>
    </row>
    <row r="470">
      <c r="A470" s="38" t="n"/>
      <c r="B470" s="22">
        <f>IFERROR(IF(A470="","",YEAR(A470)),"")</f>
        <v/>
      </c>
      <c r="C470" s="22">
        <f>IFERROR(IF(A470="","",MONTH(A470)),"")</f>
        <v/>
      </c>
      <c r="D470" s="23" t="n"/>
      <c r="E470" s="23" t="n"/>
      <c r="F470" s="24" t="n"/>
      <c r="G470" s="23" t="n"/>
      <c r="H470" s="25" t="n"/>
      <c r="I470" s="25" t="n"/>
      <c r="J470" s="26">
        <f>IFERROR(IF(OR(A470="",E470=""),"",IF(E470="Revenue",I470-H470,H470-I470)),"")</f>
        <v/>
      </c>
      <c r="K470" s="27">
        <f>IFERROR(IF(OR(A470="",E470=""),"",J470/H470),0)</f>
        <v/>
      </c>
      <c r="L470" s="22">
        <f>IFERROR(IF(A470="","",IF(ABS(K470)&lt;='Operating Drivers'!$B$7,"Within Threshold",IF(J470&gt;=0,"Favorable","Unfavorable"))),"")</f>
        <v/>
      </c>
      <c r="M470" s="28" t="n"/>
      <c r="N470" s="28" t="n"/>
    </row>
    <row r="471">
      <c r="A471" s="38" t="n"/>
      <c r="B471" s="22">
        <f>IFERROR(IF(A471="","",YEAR(A471)),"")</f>
        <v/>
      </c>
      <c r="C471" s="22">
        <f>IFERROR(IF(A471="","",MONTH(A471)),"")</f>
        <v/>
      </c>
      <c r="D471" s="23" t="n"/>
      <c r="E471" s="23" t="n"/>
      <c r="F471" s="24" t="n"/>
      <c r="G471" s="23" t="n"/>
      <c r="H471" s="25" t="n"/>
      <c r="I471" s="25" t="n"/>
      <c r="J471" s="26">
        <f>IFERROR(IF(OR(A471="",E471=""),"",IF(E471="Revenue",I471-H471,H471-I471)),"")</f>
        <v/>
      </c>
      <c r="K471" s="27">
        <f>IFERROR(IF(OR(A471="",E471=""),"",J471/H471),0)</f>
        <v/>
      </c>
      <c r="L471" s="22">
        <f>IFERROR(IF(A471="","",IF(ABS(K471)&lt;='Operating Drivers'!$B$7,"Within Threshold",IF(J471&gt;=0,"Favorable","Unfavorable"))),"")</f>
        <v/>
      </c>
      <c r="M471" s="28" t="n"/>
      <c r="N471" s="28" t="n"/>
    </row>
    <row r="472">
      <c r="A472" s="38" t="n"/>
      <c r="B472" s="22">
        <f>IFERROR(IF(A472="","",YEAR(A472)),"")</f>
        <v/>
      </c>
      <c r="C472" s="22">
        <f>IFERROR(IF(A472="","",MONTH(A472)),"")</f>
        <v/>
      </c>
      <c r="D472" s="23" t="n"/>
      <c r="E472" s="23" t="n"/>
      <c r="F472" s="24" t="n"/>
      <c r="G472" s="23" t="n"/>
      <c r="H472" s="25" t="n"/>
      <c r="I472" s="25" t="n"/>
      <c r="J472" s="26">
        <f>IFERROR(IF(OR(A472="",E472=""),"",IF(E472="Revenue",I472-H472,H472-I472)),"")</f>
        <v/>
      </c>
      <c r="K472" s="27">
        <f>IFERROR(IF(OR(A472="",E472=""),"",J472/H472),0)</f>
        <v/>
      </c>
      <c r="L472" s="22">
        <f>IFERROR(IF(A472="","",IF(ABS(K472)&lt;='Operating Drivers'!$B$7,"Within Threshold",IF(J472&gt;=0,"Favorable","Unfavorable"))),"")</f>
        <v/>
      </c>
      <c r="M472" s="28" t="n"/>
      <c r="N472" s="28" t="n"/>
    </row>
    <row r="473">
      <c r="A473" s="38" t="n"/>
      <c r="B473" s="22">
        <f>IFERROR(IF(A473="","",YEAR(A473)),"")</f>
        <v/>
      </c>
      <c r="C473" s="22">
        <f>IFERROR(IF(A473="","",MONTH(A473)),"")</f>
        <v/>
      </c>
      <c r="D473" s="23" t="n"/>
      <c r="E473" s="23" t="n"/>
      <c r="F473" s="24" t="n"/>
      <c r="G473" s="23" t="n"/>
      <c r="H473" s="25" t="n"/>
      <c r="I473" s="25" t="n"/>
      <c r="J473" s="26">
        <f>IFERROR(IF(OR(A473="",E473=""),"",IF(E473="Revenue",I473-H473,H473-I473)),"")</f>
        <v/>
      </c>
      <c r="K473" s="27">
        <f>IFERROR(IF(OR(A473="",E473=""),"",J473/H473),0)</f>
        <v/>
      </c>
      <c r="L473" s="22">
        <f>IFERROR(IF(A473="","",IF(ABS(K473)&lt;='Operating Drivers'!$B$7,"Within Threshold",IF(J473&gt;=0,"Favorable","Unfavorable"))),"")</f>
        <v/>
      </c>
      <c r="M473" s="28" t="n"/>
      <c r="N473" s="28" t="n"/>
    </row>
    <row r="474">
      <c r="A474" s="38" t="n"/>
      <c r="B474" s="22">
        <f>IFERROR(IF(A474="","",YEAR(A474)),"")</f>
        <v/>
      </c>
      <c r="C474" s="22">
        <f>IFERROR(IF(A474="","",MONTH(A474)),"")</f>
        <v/>
      </c>
      <c r="D474" s="23" t="n"/>
      <c r="E474" s="23" t="n"/>
      <c r="F474" s="24" t="n"/>
      <c r="G474" s="23" t="n"/>
      <c r="H474" s="25" t="n"/>
      <c r="I474" s="25" t="n"/>
      <c r="J474" s="26">
        <f>IFERROR(IF(OR(A474="",E474=""),"",IF(E474="Revenue",I474-H474,H474-I474)),"")</f>
        <v/>
      </c>
      <c r="K474" s="27">
        <f>IFERROR(IF(OR(A474="",E474=""),"",J474/H474),0)</f>
        <v/>
      </c>
      <c r="L474" s="22">
        <f>IFERROR(IF(A474="","",IF(ABS(K474)&lt;='Operating Drivers'!$B$7,"Within Threshold",IF(J474&gt;=0,"Favorable","Unfavorable"))),"")</f>
        <v/>
      </c>
      <c r="M474" s="28" t="n"/>
      <c r="N474" s="28" t="n"/>
    </row>
    <row r="475">
      <c r="A475" s="38" t="n"/>
      <c r="B475" s="22">
        <f>IFERROR(IF(A475="","",YEAR(A475)),"")</f>
        <v/>
      </c>
      <c r="C475" s="22">
        <f>IFERROR(IF(A475="","",MONTH(A475)),"")</f>
        <v/>
      </c>
      <c r="D475" s="23" t="n"/>
      <c r="E475" s="23" t="n"/>
      <c r="F475" s="24" t="n"/>
      <c r="G475" s="23" t="n"/>
      <c r="H475" s="25" t="n"/>
      <c r="I475" s="25" t="n"/>
      <c r="J475" s="26">
        <f>IFERROR(IF(OR(A475="",E475=""),"",IF(E475="Revenue",I475-H475,H475-I475)),"")</f>
        <v/>
      </c>
      <c r="K475" s="27">
        <f>IFERROR(IF(OR(A475="",E475=""),"",J475/H475),0)</f>
        <v/>
      </c>
      <c r="L475" s="22">
        <f>IFERROR(IF(A475="","",IF(ABS(K475)&lt;='Operating Drivers'!$B$7,"Within Threshold",IF(J475&gt;=0,"Favorable","Unfavorable"))),"")</f>
        <v/>
      </c>
      <c r="M475" s="28" t="n"/>
      <c r="N475" s="28" t="n"/>
    </row>
    <row r="476">
      <c r="A476" s="38" t="n"/>
      <c r="B476" s="22">
        <f>IFERROR(IF(A476="","",YEAR(A476)),"")</f>
        <v/>
      </c>
      <c r="C476" s="22">
        <f>IFERROR(IF(A476="","",MONTH(A476)),"")</f>
        <v/>
      </c>
      <c r="D476" s="23" t="n"/>
      <c r="E476" s="23" t="n"/>
      <c r="F476" s="24" t="n"/>
      <c r="G476" s="23" t="n"/>
      <c r="H476" s="25" t="n"/>
      <c r="I476" s="25" t="n"/>
      <c r="J476" s="26">
        <f>IFERROR(IF(OR(A476="",E476=""),"",IF(E476="Revenue",I476-H476,H476-I476)),"")</f>
        <v/>
      </c>
      <c r="K476" s="27">
        <f>IFERROR(IF(OR(A476="",E476=""),"",J476/H476),0)</f>
        <v/>
      </c>
      <c r="L476" s="22">
        <f>IFERROR(IF(A476="","",IF(ABS(K476)&lt;='Operating Drivers'!$B$7,"Within Threshold",IF(J476&gt;=0,"Favorable","Unfavorable"))),"")</f>
        <v/>
      </c>
      <c r="M476" s="28" t="n"/>
      <c r="N476" s="28" t="n"/>
    </row>
    <row r="477">
      <c r="A477" s="38" t="n"/>
      <c r="B477" s="22">
        <f>IFERROR(IF(A477="","",YEAR(A477)),"")</f>
        <v/>
      </c>
      <c r="C477" s="22">
        <f>IFERROR(IF(A477="","",MONTH(A477)),"")</f>
        <v/>
      </c>
      <c r="D477" s="23" t="n"/>
      <c r="E477" s="23" t="n"/>
      <c r="F477" s="24" t="n"/>
      <c r="G477" s="23" t="n"/>
      <c r="H477" s="25" t="n"/>
      <c r="I477" s="25" t="n"/>
      <c r="J477" s="26">
        <f>IFERROR(IF(OR(A477="",E477=""),"",IF(E477="Revenue",I477-H477,H477-I477)),"")</f>
        <v/>
      </c>
      <c r="K477" s="27">
        <f>IFERROR(IF(OR(A477="",E477=""),"",J477/H477),0)</f>
        <v/>
      </c>
      <c r="L477" s="22">
        <f>IFERROR(IF(A477="","",IF(ABS(K477)&lt;='Operating Drivers'!$B$7,"Within Threshold",IF(J477&gt;=0,"Favorable","Unfavorable"))),"")</f>
        <v/>
      </c>
      <c r="M477" s="28" t="n"/>
      <c r="N477" s="28" t="n"/>
    </row>
    <row r="478">
      <c r="A478" s="38" t="n"/>
      <c r="B478" s="22">
        <f>IFERROR(IF(A478="","",YEAR(A478)),"")</f>
        <v/>
      </c>
      <c r="C478" s="22">
        <f>IFERROR(IF(A478="","",MONTH(A478)),"")</f>
        <v/>
      </c>
      <c r="D478" s="23" t="n"/>
      <c r="E478" s="23" t="n"/>
      <c r="F478" s="24" t="n"/>
      <c r="G478" s="23" t="n"/>
      <c r="H478" s="25" t="n"/>
      <c r="I478" s="25" t="n"/>
      <c r="J478" s="26">
        <f>IFERROR(IF(OR(A478="",E478=""),"",IF(E478="Revenue",I478-H478,H478-I478)),"")</f>
        <v/>
      </c>
      <c r="K478" s="27">
        <f>IFERROR(IF(OR(A478="",E478=""),"",J478/H478),0)</f>
        <v/>
      </c>
      <c r="L478" s="22">
        <f>IFERROR(IF(A478="","",IF(ABS(K478)&lt;='Operating Drivers'!$B$7,"Within Threshold",IF(J478&gt;=0,"Favorable","Unfavorable"))),"")</f>
        <v/>
      </c>
      <c r="M478" s="28" t="n"/>
      <c r="N478" s="28" t="n"/>
    </row>
    <row r="479">
      <c r="A479" s="38" t="n"/>
      <c r="B479" s="22">
        <f>IFERROR(IF(A479="","",YEAR(A479)),"")</f>
        <v/>
      </c>
      <c r="C479" s="22">
        <f>IFERROR(IF(A479="","",MONTH(A479)),"")</f>
        <v/>
      </c>
      <c r="D479" s="23" t="n"/>
      <c r="E479" s="23" t="n"/>
      <c r="F479" s="24" t="n"/>
      <c r="G479" s="23" t="n"/>
      <c r="H479" s="25" t="n"/>
      <c r="I479" s="25" t="n"/>
      <c r="J479" s="26">
        <f>IFERROR(IF(OR(A479="",E479=""),"",IF(E479="Revenue",I479-H479,H479-I479)),"")</f>
        <v/>
      </c>
      <c r="K479" s="27">
        <f>IFERROR(IF(OR(A479="",E479=""),"",J479/H479),0)</f>
        <v/>
      </c>
      <c r="L479" s="22">
        <f>IFERROR(IF(A479="","",IF(ABS(K479)&lt;='Operating Drivers'!$B$7,"Within Threshold",IF(J479&gt;=0,"Favorable","Unfavorable"))),"")</f>
        <v/>
      </c>
      <c r="M479" s="28" t="n"/>
      <c r="N479" s="28" t="n"/>
    </row>
    <row r="480">
      <c r="A480" s="38" t="n"/>
      <c r="B480" s="22">
        <f>IFERROR(IF(A480="","",YEAR(A480)),"")</f>
        <v/>
      </c>
      <c r="C480" s="22">
        <f>IFERROR(IF(A480="","",MONTH(A480)),"")</f>
        <v/>
      </c>
      <c r="D480" s="23" t="n"/>
      <c r="E480" s="23" t="n"/>
      <c r="F480" s="24" t="n"/>
      <c r="G480" s="23" t="n"/>
      <c r="H480" s="25" t="n"/>
      <c r="I480" s="25" t="n"/>
      <c r="J480" s="26">
        <f>IFERROR(IF(OR(A480="",E480=""),"",IF(E480="Revenue",I480-H480,H480-I480)),"")</f>
        <v/>
      </c>
      <c r="K480" s="27">
        <f>IFERROR(IF(OR(A480="",E480=""),"",J480/H480),0)</f>
        <v/>
      </c>
      <c r="L480" s="22">
        <f>IFERROR(IF(A480="","",IF(ABS(K480)&lt;='Operating Drivers'!$B$7,"Within Threshold",IF(J480&gt;=0,"Favorable","Unfavorable"))),"")</f>
        <v/>
      </c>
      <c r="M480" s="28" t="n"/>
      <c r="N480" s="28" t="n"/>
    </row>
    <row r="481">
      <c r="A481" s="38" t="n"/>
      <c r="B481" s="22">
        <f>IFERROR(IF(A481="","",YEAR(A481)),"")</f>
        <v/>
      </c>
      <c r="C481" s="22">
        <f>IFERROR(IF(A481="","",MONTH(A481)),"")</f>
        <v/>
      </c>
      <c r="D481" s="23" t="n"/>
      <c r="E481" s="23" t="n"/>
      <c r="F481" s="24" t="n"/>
      <c r="G481" s="23" t="n"/>
      <c r="H481" s="25" t="n"/>
      <c r="I481" s="25" t="n"/>
      <c r="J481" s="26">
        <f>IFERROR(IF(OR(A481="",E481=""),"",IF(E481="Revenue",I481-H481,H481-I481)),"")</f>
        <v/>
      </c>
      <c r="K481" s="27">
        <f>IFERROR(IF(OR(A481="",E481=""),"",J481/H481),0)</f>
        <v/>
      </c>
      <c r="L481" s="22">
        <f>IFERROR(IF(A481="","",IF(ABS(K481)&lt;='Operating Drivers'!$B$7,"Within Threshold",IF(J481&gt;=0,"Favorable","Unfavorable"))),"")</f>
        <v/>
      </c>
      <c r="M481" s="28" t="n"/>
      <c r="N481" s="28" t="n"/>
    </row>
    <row r="482">
      <c r="A482" s="38" t="n"/>
      <c r="B482" s="22">
        <f>IFERROR(IF(A482="","",YEAR(A482)),"")</f>
        <v/>
      </c>
      <c r="C482" s="22">
        <f>IFERROR(IF(A482="","",MONTH(A482)),"")</f>
        <v/>
      </c>
      <c r="D482" s="23" t="n"/>
      <c r="E482" s="23" t="n"/>
      <c r="F482" s="24" t="n"/>
      <c r="G482" s="23" t="n"/>
      <c r="H482" s="25" t="n"/>
      <c r="I482" s="25" t="n"/>
      <c r="J482" s="26">
        <f>IFERROR(IF(OR(A482="",E482=""),"",IF(E482="Revenue",I482-H482,H482-I482)),"")</f>
        <v/>
      </c>
      <c r="K482" s="27">
        <f>IFERROR(IF(OR(A482="",E482=""),"",J482/H482),0)</f>
        <v/>
      </c>
      <c r="L482" s="22">
        <f>IFERROR(IF(A482="","",IF(ABS(K482)&lt;='Operating Drivers'!$B$7,"Within Threshold",IF(J482&gt;=0,"Favorable","Unfavorable"))),"")</f>
        <v/>
      </c>
      <c r="M482" s="28" t="n"/>
      <c r="N482" s="28" t="n"/>
    </row>
    <row r="483">
      <c r="A483" s="38" t="n"/>
      <c r="B483" s="22">
        <f>IFERROR(IF(A483="","",YEAR(A483)),"")</f>
        <v/>
      </c>
      <c r="C483" s="22">
        <f>IFERROR(IF(A483="","",MONTH(A483)),"")</f>
        <v/>
      </c>
      <c r="D483" s="23" t="n"/>
      <c r="E483" s="23" t="n"/>
      <c r="F483" s="24" t="n"/>
      <c r="G483" s="23" t="n"/>
      <c r="H483" s="25" t="n"/>
      <c r="I483" s="25" t="n"/>
      <c r="J483" s="26">
        <f>IFERROR(IF(OR(A483="",E483=""),"",IF(E483="Revenue",I483-H483,H483-I483)),"")</f>
        <v/>
      </c>
      <c r="K483" s="27">
        <f>IFERROR(IF(OR(A483="",E483=""),"",J483/H483),0)</f>
        <v/>
      </c>
      <c r="L483" s="22">
        <f>IFERROR(IF(A483="","",IF(ABS(K483)&lt;='Operating Drivers'!$B$7,"Within Threshold",IF(J483&gt;=0,"Favorable","Unfavorable"))),"")</f>
        <v/>
      </c>
      <c r="M483" s="28" t="n"/>
      <c r="N483" s="28" t="n"/>
    </row>
    <row r="484">
      <c r="A484" s="38" t="n"/>
      <c r="B484" s="22">
        <f>IFERROR(IF(A484="","",YEAR(A484)),"")</f>
        <v/>
      </c>
      <c r="C484" s="22">
        <f>IFERROR(IF(A484="","",MONTH(A484)),"")</f>
        <v/>
      </c>
      <c r="D484" s="23" t="n"/>
      <c r="E484" s="23" t="n"/>
      <c r="F484" s="24" t="n"/>
      <c r="G484" s="23" t="n"/>
      <c r="H484" s="25" t="n"/>
      <c r="I484" s="25" t="n"/>
      <c r="J484" s="26">
        <f>IFERROR(IF(OR(A484="",E484=""),"",IF(E484="Revenue",I484-H484,H484-I484)),"")</f>
        <v/>
      </c>
      <c r="K484" s="27">
        <f>IFERROR(IF(OR(A484="",E484=""),"",J484/H484),0)</f>
        <v/>
      </c>
      <c r="L484" s="22">
        <f>IFERROR(IF(A484="","",IF(ABS(K484)&lt;='Operating Drivers'!$B$7,"Within Threshold",IF(J484&gt;=0,"Favorable","Unfavorable"))),"")</f>
        <v/>
      </c>
      <c r="M484" s="28" t="n"/>
      <c r="N484" s="28" t="n"/>
    </row>
    <row r="485">
      <c r="A485" s="38" t="n"/>
      <c r="B485" s="22">
        <f>IFERROR(IF(A485="","",YEAR(A485)),"")</f>
        <v/>
      </c>
      <c r="C485" s="22">
        <f>IFERROR(IF(A485="","",MONTH(A485)),"")</f>
        <v/>
      </c>
      <c r="D485" s="23" t="n"/>
      <c r="E485" s="23" t="n"/>
      <c r="F485" s="24" t="n"/>
      <c r="G485" s="23" t="n"/>
      <c r="H485" s="25" t="n"/>
      <c r="I485" s="25" t="n"/>
      <c r="J485" s="26">
        <f>IFERROR(IF(OR(A485="",E485=""),"",IF(E485="Revenue",I485-H485,H485-I485)),"")</f>
        <v/>
      </c>
      <c r="K485" s="27">
        <f>IFERROR(IF(OR(A485="",E485=""),"",J485/H485),0)</f>
        <v/>
      </c>
      <c r="L485" s="22">
        <f>IFERROR(IF(A485="","",IF(ABS(K485)&lt;='Operating Drivers'!$B$7,"Within Threshold",IF(J485&gt;=0,"Favorable","Unfavorable"))),"")</f>
        <v/>
      </c>
      <c r="M485" s="28" t="n"/>
      <c r="N485" s="28" t="n"/>
    </row>
    <row r="486">
      <c r="A486" s="38" t="n"/>
      <c r="B486" s="22">
        <f>IFERROR(IF(A486="","",YEAR(A486)),"")</f>
        <v/>
      </c>
      <c r="C486" s="22">
        <f>IFERROR(IF(A486="","",MONTH(A486)),"")</f>
        <v/>
      </c>
      <c r="D486" s="23" t="n"/>
      <c r="E486" s="23" t="n"/>
      <c r="F486" s="24" t="n"/>
      <c r="G486" s="23" t="n"/>
      <c r="H486" s="25" t="n"/>
      <c r="I486" s="25" t="n"/>
      <c r="J486" s="26">
        <f>IFERROR(IF(OR(A486="",E486=""),"",IF(E486="Revenue",I486-H486,H486-I486)),"")</f>
        <v/>
      </c>
      <c r="K486" s="27">
        <f>IFERROR(IF(OR(A486="",E486=""),"",J486/H486),0)</f>
        <v/>
      </c>
      <c r="L486" s="22">
        <f>IFERROR(IF(A486="","",IF(ABS(K486)&lt;='Operating Drivers'!$B$7,"Within Threshold",IF(J486&gt;=0,"Favorable","Unfavorable"))),"")</f>
        <v/>
      </c>
      <c r="M486" s="28" t="n"/>
      <c r="N486" s="28" t="n"/>
    </row>
    <row r="487">
      <c r="A487" s="38" t="n"/>
      <c r="B487" s="22">
        <f>IFERROR(IF(A487="","",YEAR(A487)),"")</f>
        <v/>
      </c>
      <c r="C487" s="22">
        <f>IFERROR(IF(A487="","",MONTH(A487)),"")</f>
        <v/>
      </c>
      <c r="D487" s="23" t="n"/>
      <c r="E487" s="23" t="n"/>
      <c r="F487" s="24" t="n"/>
      <c r="G487" s="23" t="n"/>
      <c r="H487" s="25" t="n"/>
      <c r="I487" s="25" t="n"/>
      <c r="J487" s="26">
        <f>IFERROR(IF(OR(A487="",E487=""),"",IF(E487="Revenue",I487-H487,H487-I487)),"")</f>
        <v/>
      </c>
      <c r="K487" s="27">
        <f>IFERROR(IF(OR(A487="",E487=""),"",J487/H487),0)</f>
        <v/>
      </c>
      <c r="L487" s="22">
        <f>IFERROR(IF(A487="","",IF(ABS(K487)&lt;='Operating Drivers'!$B$7,"Within Threshold",IF(J487&gt;=0,"Favorable","Unfavorable"))),"")</f>
        <v/>
      </c>
      <c r="M487" s="28" t="n"/>
      <c r="N487" s="28" t="n"/>
    </row>
    <row r="488">
      <c r="A488" s="38" t="n"/>
      <c r="B488" s="22">
        <f>IFERROR(IF(A488="","",YEAR(A488)),"")</f>
        <v/>
      </c>
      <c r="C488" s="22">
        <f>IFERROR(IF(A488="","",MONTH(A488)),"")</f>
        <v/>
      </c>
      <c r="D488" s="23" t="n"/>
      <c r="E488" s="23" t="n"/>
      <c r="F488" s="24" t="n"/>
      <c r="G488" s="23" t="n"/>
      <c r="H488" s="25" t="n"/>
      <c r="I488" s="25" t="n"/>
      <c r="J488" s="26">
        <f>IFERROR(IF(OR(A488="",E488=""),"",IF(E488="Revenue",I488-H488,H488-I488)),"")</f>
        <v/>
      </c>
      <c r="K488" s="27">
        <f>IFERROR(IF(OR(A488="",E488=""),"",J488/H488),0)</f>
        <v/>
      </c>
      <c r="L488" s="22">
        <f>IFERROR(IF(A488="","",IF(ABS(K488)&lt;='Operating Drivers'!$B$7,"Within Threshold",IF(J488&gt;=0,"Favorable","Unfavorable"))),"")</f>
        <v/>
      </c>
      <c r="M488" s="28" t="n"/>
      <c r="N488" s="28" t="n"/>
    </row>
    <row r="489">
      <c r="A489" s="38" t="n"/>
      <c r="B489" s="22">
        <f>IFERROR(IF(A489="","",YEAR(A489)),"")</f>
        <v/>
      </c>
      <c r="C489" s="22">
        <f>IFERROR(IF(A489="","",MONTH(A489)),"")</f>
        <v/>
      </c>
      <c r="D489" s="23" t="n"/>
      <c r="E489" s="23" t="n"/>
      <c r="F489" s="24" t="n"/>
      <c r="G489" s="23" t="n"/>
      <c r="H489" s="25" t="n"/>
      <c r="I489" s="25" t="n"/>
      <c r="J489" s="26">
        <f>IFERROR(IF(OR(A489="",E489=""),"",IF(E489="Revenue",I489-H489,H489-I489)),"")</f>
        <v/>
      </c>
      <c r="K489" s="27">
        <f>IFERROR(IF(OR(A489="",E489=""),"",J489/H489),0)</f>
        <v/>
      </c>
      <c r="L489" s="22">
        <f>IFERROR(IF(A489="","",IF(ABS(K489)&lt;='Operating Drivers'!$B$7,"Within Threshold",IF(J489&gt;=0,"Favorable","Unfavorable"))),"")</f>
        <v/>
      </c>
      <c r="M489" s="28" t="n"/>
      <c r="N489" s="28" t="n"/>
    </row>
    <row r="490">
      <c r="A490" s="38" t="n"/>
      <c r="B490" s="22">
        <f>IFERROR(IF(A490="","",YEAR(A490)),"")</f>
        <v/>
      </c>
      <c r="C490" s="22">
        <f>IFERROR(IF(A490="","",MONTH(A490)),"")</f>
        <v/>
      </c>
      <c r="D490" s="23" t="n"/>
      <c r="E490" s="23" t="n"/>
      <c r="F490" s="24" t="n"/>
      <c r="G490" s="23" t="n"/>
      <c r="H490" s="25" t="n"/>
      <c r="I490" s="25" t="n"/>
      <c r="J490" s="26">
        <f>IFERROR(IF(OR(A490="",E490=""),"",IF(E490="Revenue",I490-H490,H490-I490)),"")</f>
        <v/>
      </c>
      <c r="K490" s="27">
        <f>IFERROR(IF(OR(A490="",E490=""),"",J490/H490),0)</f>
        <v/>
      </c>
      <c r="L490" s="22">
        <f>IFERROR(IF(A490="","",IF(ABS(K490)&lt;='Operating Drivers'!$B$7,"Within Threshold",IF(J490&gt;=0,"Favorable","Unfavorable"))),"")</f>
        <v/>
      </c>
      <c r="M490" s="28" t="n"/>
      <c r="N490" s="28" t="n"/>
    </row>
    <row r="491">
      <c r="A491" s="38" t="n"/>
      <c r="B491" s="22">
        <f>IFERROR(IF(A491="","",YEAR(A491)),"")</f>
        <v/>
      </c>
      <c r="C491" s="22">
        <f>IFERROR(IF(A491="","",MONTH(A491)),"")</f>
        <v/>
      </c>
      <c r="D491" s="23" t="n"/>
      <c r="E491" s="23" t="n"/>
      <c r="F491" s="24" t="n"/>
      <c r="G491" s="23" t="n"/>
      <c r="H491" s="25" t="n"/>
      <c r="I491" s="25" t="n"/>
      <c r="J491" s="26">
        <f>IFERROR(IF(OR(A491="",E491=""),"",IF(E491="Revenue",I491-H491,H491-I491)),"")</f>
        <v/>
      </c>
      <c r="K491" s="27">
        <f>IFERROR(IF(OR(A491="",E491=""),"",J491/H491),0)</f>
        <v/>
      </c>
      <c r="L491" s="22">
        <f>IFERROR(IF(A491="","",IF(ABS(K491)&lt;='Operating Drivers'!$B$7,"Within Threshold",IF(J491&gt;=0,"Favorable","Unfavorable"))),"")</f>
        <v/>
      </c>
      <c r="M491" s="28" t="n"/>
      <c r="N491" s="28" t="n"/>
    </row>
    <row r="492">
      <c r="A492" s="38" t="n"/>
      <c r="B492" s="22">
        <f>IFERROR(IF(A492="","",YEAR(A492)),"")</f>
        <v/>
      </c>
      <c r="C492" s="22">
        <f>IFERROR(IF(A492="","",MONTH(A492)),"")</f>
        <v/>
      </c>
      <c r="D492" s="23" t="n"/>
      <c r="E492" s="23" t="n"/>
      <c r="F492" s="24" t="n"/>
      <c r="G492" s="23" t="n"/>
      <c r="H492" s="25" t="n"/>
      <c r="I492" s="25" t="n"/>
      <c r="J492" s="26">
        <f>IFERROR(IF(OR(A492="",E492=""),"",IF(E492="Revenue",I492-H492,H492-I492)),"")</f>
        <v/>
      </c>
      <c r="K492" s="27">
        <f>IFERROR(IF(OR(A492="",E492=""),"",J492/H492),0)</f>
        <v/>
      </c>
      <c r="L492" s="22">
        <f>IFERROR(IF(A492="","",IF(ABS(K492)&lt;='Operating Drivers'!$B$7,"Within Threshold",IF(J492&gt;=0,"Favorable","Unfavorable"))),"")</f>
        <v/>
      </c>
      <c r="M492" s="28" t="n"/>
      <c r="N492" s="28" t="n"/>
    </row>
    <row r="493">
      <c r="A493" s="38" t="n"/>
      <c r="B493" s="22">
        <f>IFERROR(IF(A493="","",YEAR(A493)),"")</f>
        <v/>
      </c>
      <c r="C493" s="22">
        <f>IFERROR(IF(A493="","",MONTH(A493)),"")</f>
        <v/>
      </c>
      <c r="D493" s="23" t="n"/>
      <c r="E493" s="23" t="n"/>
      <c r="F493" s="24" t="n"/>
      <c r="G493" s="23" t="n"/>
      <c r="H493" s="25" t="n"/>
      <c r="I493" s="25" t="n"/>
      <c r="J493" s="26">
        <f>IFERROR(IF(OR(A493="",E493=""),"",IF(E493="Revenue",I493-H493,H493-I493)),"")</f>
        <v/>
      </c>
      <c r="K493" s="27">
        <f>IFERROR(IF(OR(A493="",E493=""),"",J493/H493),0)</f>
        <v/>
      </c>
      <c r="L493" s="22">
        <f>IFERROR(IF(A493="","",IF(ABS(K493)&lt;='Operating Drivers'!$B$7,"Within Threshold",IF(J493&gt;=0,"Favorable","Unfavorable"))),"")</f>
        <v/>
      </c>
      <c r="M493" s="28" t="n"/>
      <c r="N493" s="28" t="n"/>
    </row>
    <row r="494">
      <c r="A494" s="38" t="n"/>
      <c r="B494" s="22">
        <f>IFERROR(IF(A494="","",YEAR(A494)),"")</f>
        <v/>
      </c>
      <c r="C494" s="22">
        <f>IFERROR(IF(A494="","",MONTH(A494)),"")</f>
        <v/>
      </c>
      <c r="D494" s="23" t="n"/>
      <c r="E494" s="23" t="n"/>
      <c r="F494" s="24" t="n"/>
      <c r="G494" s="23" t="n"/>
      <c r="H494" s="25" t="n"/>
      <c r="I494" s="25" t="n"/>
      <c r="J494" s="26">
        <f>IFERROR(IF(OR(A494="",E494=""),"",IF(E494="Revenue",I494-H494,H494-I494)),"")</f>
        <v/>
      </c>
      <c r="K494" s="27">
        <f>IFERROR(IF(OR(A494="",E494=""),"",J494/H494),0)</f>
        <v/>
      </c>
      <c r="L494" s="22">
        <f>IFERROR(IF(A494="","",IF(ABS(K494)&lt;='Operating Drivers'!$B$7,"Within Threshold",IF(J494&gt;=0,"Favorable","Unfavorable"))),"")</f>
        <v/>
      </c>
      <c r="M494" s="28" t="n"/>
      <c r="N494" s="28" t="n"/>
    </row>
    <row r="495">
      <c r="A495" s="38" t="n"/>
      <c r="B495" s="22">
        <f>IFERROR(IF(A495="","",YEAR(A495)),"")</f>
        <v/>
      </c>
      <c r="C495" s="22">
        <f>IFERROR(IF(A495="","",MONTH(A495)),"")</f>
        <v/>
      </c>
      <c r="D495" s="23" t="n"/>
      <c r="E495" s="23" t="n"/>
      <c r="F495" s="24" t="n"/>
      <c r="G495" s="23" t="n"/>
      <c r="H495" s="25" t="n"/>
      <c r="I495" s="25" t="n"/>
      <c r="J495" s="26">
        <f>IFERROR(IF(OR(A495="",E495=""),"",IF(E495="Revenue",I495-H495,H495-I495)),"")</f>
        <v/>
      </c>
      <c r="K495" s="27">
        <f>IFERROR(IF(OR(A495="",E495=""),"",J495/H495),0)</f>
        <v/>
      </c>
      <c r="L495" s="22">
        <f>IFERROR(IF(A495="","",IF(ABS(K495)&lt;='Operating Drivers'!$B$7,"Within Threshold",IF(J495&gt;=0,"Favorable","Unfavorable"))),"")</f>
        <v/>
      </c>
      <c r="M495" s="28" t="n"/>
      <c r="N495" s="28" t="n"/>
    </row>
    <row r="496">
      <c r="A496" s="38" t="n"/>
      <c r="B496" s="22">
        <f>IFERROR(IF(A496="","",YEAR(A496)),"")</f>
        <v/>
      </c>
      <c r="C496" s="22">
        <f>IFERROR(IF(A496="","",MONTH(A496)),"")</f>
        <v/>
      </c>
      <c r="D496" s="23" t="n"/>
      <c r="E496" s="23" t="n"/>
      <c r="F496" s="24" t="n"/>
      <c r="G496" s="23" t="n"/>
      <c r="H496" s="25" t="n"/>
      <c r="I496" s="25" t="n"/>
      <c r="J496" s="26">
        <f>IFERROR(IF(OR(A496="",E496=""),"",IF(E496="Revenue",I496-H496,H496-I496)),"")</f>
        <v/>
      </c>
      <c r="K496" s="27">
        <f>IFERROR(IF(OR(A496="",E496=""),"",J496/H496),0)</f>
        <v/>
      </c>
      <c r="L496" s="22">
        <f>IFERROR(IF(A496="","",IF(ABS(K496)&lt;='Operating Drivers'!$B$7,"Within Threshold",IF(J496&gt;=0,"Favorable","Unfavorable"))),"")</f>
        <v/>
      </c>
      <c r="M496" s="28" t="n"/>
      <c r="N496" s="28" t="n"/>
    </row>
    <row r="497">
      <c r="A497" s="38" t="n"/>
      <c r="B497" s="22">
        <f>IFERROR(IF(A497="","",YEAR(A497)),"")</f>
        <v/>
      </c>
      <c r="C497" s="22">
        <f>IFERROR(IF(A497="","",MONTH(A497)),"")</f>
        <v/>
      </c>
      <c r="D497" s="23" t="n"/>
      <c r="E497" s="23" t="n"/>
      <c r="F497" s="24" t="n"/>
      <c r="G497" s="23" t="n"/>
      <c r="H497" s="25" t="n"/>
      <c r="I497" s="25" t="n"/>
      <c r="J497" s="26">
        <f>IFERROR(IF(OR(A497="",E497=""),"",IF(E497="Revenue",I497-H497,H497-I497)),"")</f>
        <v/>
      </c>
      <c r="K497" s="27">
        <f>IFERROR(IF(OR(A497="",E497=""),"",J497/H497),0)</f>
        <v/>
      </c>
      <c r="L497" s="22">
        <f>IFERROR(IF(A497="","",IF(ABS(K497)&lt;='Operating Drivers'!$B$7,"Within Threshold",IF(J497&gt;=0,"Favorable","Unfavorable"))),"")</f>
        <v/>
      </c>
      <c r="M497" s="28" t="n"/>
      <c r="N497" s="28" t="n"/>
    </row>
    <row r="498">
      <c r="A498" s="38" t="n"/>
      <c r="B498" s="22">
        <f>IFERROR(IF(A498="","",YEAR(A498)),"")</f>
        <v/>
      </c>
      <c r="C498" s="22">
        <f>IFERROR(IF(A498="","",MONTH(A498)),"")</f>
        <v/>
      </c>
      <c r="D498" s="23" t="n"/>
      <c r="E498" s="23" t="n"/>
      <c r="F498" s="24" t="n"/>
      <c r="G498" s="23" t="n"/>
      <c r="H498" s="25" t="n"/>
      <c r="I498" s="25" t="n"/>
      <c r="J498" s="26">
        <f>IFERROR(IF(OR(A498="",E498=""),"",IF(E498="Revenue",I498-H498,H498-I498)),"")</f>
        <v/>
      </c>
      <c r="K498" s="27">
        <f>IFERROR(IF(OR(A498="",E498=""),"",J498/H498),0)</f>
        <v/>
      </c>
      <c r="L498" s="22">
        <f>IFERROR(IF(A498="","",IF(ABS(K498)&lt;='Operating Drivers'!$B$7,"Within Threshold",IF(J498&gt;=0,"Favorable","Unfavorable"))),"")</f>
        <v/>
      </c>
      <c r="M498" s="28" t="n"/>
      <c r="N498" s="28" t="n"/>
    </row>
    <row r="499">
      <c r="A499" s="38" t="n"/>
      <c r="B499" s="22">
        <f>IFERROR(IF(A499="","",YEAR(A499)),"")</f>
        <v/>
      </c>
      <c r="C499" s="22">
        <f>IFERROR(IF(A499="","",MONTH(A499)),"")</f>
        <v/>
      </c>
      <c r="D499" s="23" t="n"/>
      <c r="E499" s="23" t="n"/>
      <c r="F499" s="24" t="n"/>
      <c r="G499" s="23" t="n"/>
      <c r="H499" s="25" t="n"/>
      <c r="I499" s="25" t="n"/>
      <c r="J499" s="26">
        <f>IFERROR(IF(OR(A499="",E499=""),"",IF(E499="Revenue",I499-H499,H499-I499)),"")</f>
        <v/>
      </c>
      <c r="K499" s="27">
        <f>IFERROR(IF(OR(A499="",E499=""),"",J499/H499),0)</f>
        <v/>
      </c>
      <c r="L499" s="22">
        <f>IFERROR(IF(A499="","",IF(ABS(K499)&lt;='Operating Drivers'!$B$7,"Within Threshold",IF(J499&gt;=0,"Favorable","Unfavorable"))),"")</f>
        <v/>
      </c>
      <c r="M499" s="28" t="n"/>
      <c r="N499" s="28" t="n"/>
    </row>
    <row r="500">
      <c r="A500" s="38" t="n"/>
      <c r="B500" s="22">
        <f>IFERROR(IF(A500="","",YEAR(A500)),"")</f>
        <v/>
      </c>
      <c r="C500" s="22">
        <f>IFERROR(IF(A500="","",MONTH(A500)),"")</f>
        <v/>
      </c>
      <c r="D500" s="23" t="n"/>
      <c r="E500" s="23" t="n"/>
      <c r="F500" s="24" t="n"/>
      <c r="G500" s="23" t="n"/>
      <c r="H500" s="25" t="n"/>
      <c r="I500" s="25" t="n"/>
      <c r="J500" s="26">
        <f>IFERROR(IF(OR(A500="",E500=""),"",IF(E500="Revenue",I500-H500,H500-I500)),"")</f>
        <v/>
      </c>
      <c r="K500" s="27">
        <f>IFERROR(IF(OR(A500="",E500=""),"",J500/H500),0)</f>
        <v/>
      </c>
      <c r="L500" s="22">
        <f>IFERROR(IF(A500="","",IF(ABS(K500)&lt;='Operating Drivers'!$B$7,"Within Threshold",IF(J500&gt;=0,"Favorable","Unfavorable"))),"")</f>
        <v/>
      </c>
      <c r="M500" s="28" t="n"/>
      <c r="N500" s="28" t="n"/>
    </row>
    <row r="501">
      <c r="A501" s="38" t="n"/>
      <c r="B501" s="22">
        <f>IFERROR(IF(A501="","",YEAR(A501)),"")</f>
        <v/>
      </c>
      <c r="C501" s="22">
        <f>IFERROR(IF(A501="","",MONTH(A501)),"")</f>
        <v/>
      </c>
      <c r="D501" s="23" t="n"/>
      <c r="E501" s="23" t="n"/>
      <c r="F501" s="24" t="n"/>
      <c r="G501" s="23" t="n"/>
      <c r="H501" s="25" t="n"/>
      <c r="I501" s="25" t="n"/>
      <c r="J501" s="26">
        <f>IFERROR(IF(OR(A501="",E501=""),"",IF(E501="Revenue",I501-H501,H501-I501)),"")</f>
        <v/>
      </c>
      <c r="K501" s="27">
        <f>IFERROR(IF(OR(A501="",E501=""),"",J501/H501),0)</f>
        <v/>
      </c>
      <c r="L501" s="22">
        <f>IFERROR(IF(A501="","",IF(ABS(K501)&lt;='Operating Drivers'!$B$7,"Within Threshold",IF(J501&gt;=0,"Favorable","Unfavorable"))),"")</f>
        <v/>
      </c>
      <c r="M501" s="28" t="n"/>
      <c r="N501" s="28" t="n"/>
    </row>
    <row r="502">
      <c r="A502" s="38" t="n"/>
      <c r="B502" s="22">
        <f>IFERROR(IF(A502="","",YEAR(A502)),"")</f>
        <v/>
      </c>
      <c r="C502" s="22">
        <f>IFERROR(IF(A502="","",MONTH(A502)),"")</f>
        <v/>
      </c>
      <c r="D502" s="23" t="n"/>
      <c r="E502" s="23" t="n"/>
      <c r="F502" s="24" t="n"/>
      <c r="G502" s="23" t="n"/>
      <c r="H502" s="25" t="n"/>
      <c r="I502" s="25" t="n"/>
      <c r="J502" s="26">
        <f>IFERROR(IF(OR(A502="",E502=""),"",IF(E502="Revenue",I502-H502,H502-I502)),"")</f>
        <v/>
      </c>
      <c r="K502" s="27">
        <f>IFERROR(IF(OR(A502="",E502=""),"",J502/H502),0)</f>
        <v/>
      </c>
      <c r="L502" s="22">
        <f>IFERROR(IF(A502="","",IF(ABS(K502)&lt;='Operating Drivers'!$B$7,"Within Threshold",IF(J502&gt;=0,"Favorable","Unfavorable"))),"")</f>
        <v/>
      </c>
      <c r="M502" s="28" t="n"/>
      <c r="N502" s="28" t="n"/>
    </row>
    <row r="503">
      <c r="A503" s="38" t="n"/>
      <c r="B503" s="22">
        <f>IFERROR(IF(A503="","",YEAR(A503)),"")</f>
        <v/>
      </c>
      <c r="C503" s="22">
        <f>IFERROR(IF(A503="","",MONTH(A503)),"")</f>
        <v/>
      </c>
      <c r="D503" s="23" t="n"/>
      <c r="E503" s="23" t="n"/>
      <c r="F503" s="24" t="n"/>
      <c r="G503" s="23" t="n"/>
      <c r="H503" s="25" t="n"/>
      <c r="I503" s="25" t="n"/>
      <c r="J503" s="26">
        <f>IFERROR(IF(OR(A503="",E503=""),"",IF(E503="Revenue",I503-H503,H503-I503)),"")</f>
        <v/>
      </c>
      <c r="K503" s="27">
        <f>IFERROR(IF(OR(A503="",E503=""),"",J503/H503),0)</f>
        <v/>
      </c>
      <c r="L503" s="22">
        <f>IFERROR(IF(A503="","",IF(ABS(K503)&lt;='Operating Drivers'!$B$7,"Within Threshold",IF(J503&gt;=0,"Favorable","Unfavorable"))),"")</f>
        <v/>
      </c>
      <c r="M503" s="28" t="n"/>
      <c r="N503" s="28" t="n"/>
    </row>
    <row r="504">
      <c r="A504" s="38" t="n"/>
      <c r="B504" s="22">
        <f>IFERROR(IF(A504="","",YEAR(A504)),"")</f>
        <v/>
      </c>
      <c r="C504" s="22">
        <f>IFERROR(IF(A504="","",MONTH(A504)),"")</f>
        <v/>
      </c>
      <c r="D504" s="23" t="n"/>
      <c r="E504" s="23" t="n"/>
      <c r="F504" s="24" t="n"/>
      <c r="G504" s="23" t="n"/>
      <c r="H504" s="25" t="n"/>
      <c r="I504" s="25" t="n"/>
      <c r="J504" s="26">
        <f>IFERROR(IF(OR(A504="",E504=""),"",IF(E504="Revenue",I504-H504,H504-I504)),"")</f>
        <v/>
      </c>
      <c r="K504" s="27">
        <f>IFERROR(IF(OR(A504="",E504=""),"",J504/H504),0)</f>
        <v/>
      </c>
      <c r="L504" s="22">
        <f>IFERROR(IF(A504="","",IF(ABS(K504)&lt;='Operating Drivers'!$B$7,"Within Threshold",IF(J504&gt;=0,"Favorable","Unfavorable"))),"")</f>
        <v/>
      </c>
      <c r="M504" s="28" t="n"/>
      <c r="N504" s="28" t="n"/>
    </row>
    <row r="505">
      <c r="A505" s="38" t="n"/>
      <c r="B505" s="22">
        <f>IFERROR(IF(A505="","",YEAR(A505)),"")</f>
        <v/>
      </c>
      <c r="C505" s="22">
        <f>IFERROR(IF(A505="","",MONTH(A505)),"")</f>
        <v/>
      </c>
      <c r="D505" s="23" t="n"/>
      <c r="E505" s="23" t="n"/>
      <c r="F505" s="24" t="n"/>
      <c r="G505" s="23" t="n"/>
      <c r="H505" s="25" t="n"/>
      <c r="I505" s="25" t="n"/>
      <c r="J505" s="26">
        <f>IFERROR(IF(OR(A505="",E505=""),"",IF(E505="Revenue",I505-H505,H505-I505)),"")</f>
        <v/>
      </c>
      <c r="K505" s="27">
        <f>IFERROR(IF(OR(A505="",E505=""),"",J505/H505),0)</f>
        <v/>
      </c>
      <c r="L505" s="22">
        <f>IFERROR(IF(A505="","",IF(ABS(K505)&lt;='Operating Drivers'!$B$7,"Within Threshold",IF(J505&gt;=0,"Favorable","Unfavorable"))),"")</f>
        <v/>
      </c>
      <c r="M505" s="28" t="n"/>
      <c r="N505" s="28" t="n"/>
    </row>
  </sheetData>
  <autoFilter ref="A5:N505"/>
  <mergeCells count="3">
    <mergeCell ref="A3:N3"/>
    <mergeCell ref="A2:N2"/>
    <mergeCell ref="A1:N1"/>
  </mergeCells>
  <conditionalFormatting sqref="J6:J505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L6:L505">
    <cfRule type="expression" priority="3" dxfId="0">
      <formula>IFERROR(L6="Favorable",0)</formula>
    </cfRule>
    <cfRule type="expression" priority="4" dxfId="1">
      <formula>IFERROR(L6="Unfavorable",0)</formula>
    </cfRule>
    <cfRule type="expression" priority="5" dxfId="5">
      <formula>IFERROR(L6="Within Threshold",0)</formula>
    </cfRule>
  </conditionalFormatting>
  <dataValidations count="6">
    <dataValidation sqref="A6:A505" showDropDown="0" showInputMessage="0" showErrorMessage="0" allowBlank="0" type="date" operator="between">
      <formula1>DATE(2020,1,1)</formula1>
      <formula2>DATE(2100,12,31)</formula2>
    </dataValidation>
    <dataValidation sqref="D6:D505" showDropDown="0" showInputMessage="0" showErrorMessage="0" allowBlank="0" type="list">
      <formula1>"Rooms,Food &amp; Beverage,Administration,Sales &amp; Marketing,Property Operations,Utilities,Other Operated Departments"</formula1>
    </dataValidation>
    <dataValidation sqref="E6:E505" showDropDown="0" showInputMessage="0" showErrorMessage="0" allowBlank="0" type="list">
      <formula1>"Revenue,Operating Expense"</formula1>
    </dataValidation>
    <dataValidation sqref="G6:G505" showDropDown="0" showInputMessage="0" showErrorMessage="0" allowBlank="0" type="list">
      <formula1>'Instructions'!$H$2:$H$19</formula1>
    </dataValidation>
    <dataValidation sqref="H6:I505" showDropDown="0" showInputMessage="0" showErrorMessage="0" allowBlank="0" type="decimal" operator="greaterThanOrEqual">
      <formula1>0</formula1>
    </dataValidation>
    <dataValidation sqref="M6:M505" showDropDown="0" showInputMessage="0" showErrorMessage="0" allowBlank="0" type="list">
      <formula1>'Instructions'!$I$2:$I$7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5B9BD5"/>
    <outlinePr summaryBelow="1" summaryRight="1"/>
    <pageSetUpPr fitToPage="1"/>
  </sheetPr>
  <dimension ref="A1:O130"/>
  <sheetViews>
    <sheetView showGridLines="0" zoomScale="70" zoomScaleNormal="7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21" customWidth="1" min="4" max="4"/>
    <col width="21" customWidth="1" min="5" max="5"/>
    <col width="17" customWidth="1" min="6" max="6"/>
    <col width="13" customWidth="1" min="7" max="7"/>
    <col width="20" customWidth="1" min="8" max="8"/>
    <col width="15" customWidth="1" min="9" max="9"/>
    <col width="15" customWidth="1" min="10" max="10"/>
    <col width="19" customWidth="1" min="11" max="11"/>
    <col width="24" customWidth="1" min="12" max="12"/>
    <col width="21" customWidth="1" min="13" max="13"/>
    <col width="20" customWidth="1" min="14" max="14"/>
    <col width="44" customWidth="1" min="15" max="15"/>
  </cols>
  <sheetData>
    <row r="1">
      <c r="A1" s="18" t="inlineStr">
        <is>
          <t>Operating Drivers and Planning Assumptions</t>
        </is>
      </c>
    </row>
    <row r="2">
      <c r="A2" s="2" t="inlineStr">
        <is>
          <t>Update the blue assumption cells to reflect the property’s approved budget and operating targets.</t>
        </is>
      </c>
    </row>
    <row r="4">
      <c r="A4" s="29" t="inlineStr">
        <is>
          <t>Guest Room Count</t>
        </is>
      </c>
      <c r="B4" s="30" t="n">
        <v>120</v>
      </c>
    </row>
    <row r="5">
      <c r="A5" s="29" t="inlineStr">
        <is>
          <t>Target Occupancy</t>
        </is>
      </c>
      <c r="B5" s="31" t="n">
        <v>0.72</v>
      </c>
    </row>
    <row r="6">
      <c r="A6" s="29" t="inlineStr">
        <is>
          <t>Target Payroll Cost Percentage</t>
        </is>
      </c>
      <c r="B6" s="31" t="n">
        <v>0.3</v>
      </c>
    </row>
    <row r="7">
      <c r="A7" s="29" t="inlineStr">
        <is>
          <t>Variance Alert Threshold</t>
        </is>
      </c>
      <c r="B7" s="31" t="n">
        <v>0.05</v>
      </c>
    </row>
    <row r="8">
      <c r="A8" s="29" t="inlineStr">
        <is>
          <t>Target Average Daily Rate</t>
        </is>
      </c>
      <c r="B8" s="32" t="n">
        <v>165</v>
      </c>
    </row>
    <row r="10">
      <c r="A10" s="20" t="inlineStr">
        <is>
          <t>Month</t>
        </is>
      </c>
      <c r="B10" s="20" t="inlineStr">
        <is>
          <t>Reporting Year</t>
        </is>
      </c>
      <c r="C10" s="20" t="inlineStr">
        <is>
          <t>Month Number</t>
        </is>
      </c>
      <c r="D10" s="20" t="inlineStr">
        <is>
          <t>Available Room Nights</t>
        </is>
      </c>
      <c r="E10" s="20" t="inlineStr">
        <is>
          <t>Occupied Room Nights</t>
        </is>
      </c>
      <c r="F10" s="20" t="inlineStr">
        <is>
          <t>Rooms Revenue</t>
        </is>
      </c>
      <c r="G10" s="20" t="inlineStr">
        <is>
          <t>Occupancy</t>
        </is>
      </c>
      <c r="H10" s="20" t="inlineStr">
        <is>
          <t>Average Daily Rate</t>
        </is>
      </c>
      <c r="I10" s="20" t="inlineStr">
        <is>
          <t>RevPAR</t>
        </is>
      </c>
      <c r="J10" s="20" t="inlineStr">
        <is>
          <t>Labor Hours</t>
        </is>
      </c>
      <c r="K10" s="20" t="inlineStr">
        <is>
          <t>Total Payroll Cost</t>
        </is>
      </c>
      <c r="L10" s="20" t="inlineStr">
        <is>
          <t>Average Hourly Payroll Cost</t>
        </is>
      </c>
      <c r="M10" s="20" t="inlineStr">
        <is>
          <t>Occupancy Status</t>
        </is>
      </c>
      <c r="N10" s="20" t="inlineStr">
        <is>
          <t>ADR Status</t>
        </is>
      </c>
      <c r="O10" s="20" t="inlineStr">
        <is>
          <t>Operations Notes</t>
        </is>
      </c>
    </row>
    <row r="11">
      <c r="A11" s="38" t="n">
        <v>46023</v>
      </c>
      <c r="B11" s="22">
        <f>IFERROR(IF(A11="","",YEAR(A11)),"")</f>
        <v/>
      </c>
      <c r="C11" s="22">
        <f>IFERROR(IF(A11="","",MONTH(A11)),"")</f>
        <v/>
      </c>
      <c r="D11" s="33" t="n">
        <v>3720</v>
      </c>
      <c r="E11" s="33" t="n">
        <v>900</v>
      </c>
      <c r="F11" s="25" t="n">
        <v>148500</v>
      </c>
      <c r="G11" s="27">
        <f>IFERROR(IF(A11="","",E11/D11),0)</f>
        <v/>
      </c>
      <c r="H11" s="26">
        <f>IFERROR(IF(A11="","",F11/E11),0)</f>
        <v/>
      </c>
      <c r="I11" s="26">
        <f>IFERROR(IF(A11="","",F11/D11),0)</f>
        <v/>
      </c>
      <c r="J11" s="39" t="n">
        <v>4850</v>
      </c>
      <c r="K11" s="25" t="n">
        <v>108400</v>
      </c>
      <c r="L11" s="26">
        <f>IFERROR(IF(A11="","",K11/J11),0)</f>
        <v/>
      </c>
      <c r="M11" s="22">
        <f>IFERROR(IF(A11="","",IF(G11&gt;=$B$5,"At or Above Target","Below Target")),"")</f>
        <v/>
      </c>
      <c r="N11" s="22">
        <f>IFERROR(IF(A11="","",IF(H11&gt;=$B$8,"At or Above Target","Below Target")),"")</f>
        <v/>
      </c>
      <c r="O11" s="28" t="inlineStr">
        <is>
          <t>Winter weekends performed above plan.</t>
        </is>
      </c>
    </row>
    <row r="12">
      <c r="A12" s="38" t="n">
        <v>46054</v>
      </c>
      <c r="B12" s="22">
        <f>IFERROR(IF(A12="","",YEAR(A12)),"")</f>
        <v/>
      </c>
      <c r="C12" s="22">
        <f>IFERROR(IF(A12="","",MONTH(A12)),"")</f>
        <v/>
      </c>
      <c r="D12" s="33" t="n">
        <v>3360</v>
      </c>
      <c r="E12" s="33" t="n">
        <v>945</v>
      </c>
      <c r="F12" s="25" t="n">
        <v>156000</v>
      </c>
      <c r="G12" s="27">
        <f>IFERROR(IF(A12="","",E12/D12),0)</f>
        <v/>
      </c>
      <c r="H12" s="26">
        <f>IFERROR(IF(A12="","",F12/E12),0)</f>
        <v/>
      </c>
      <c r="I12" s="26">
        <f>IFERROR(IF(A12="","",F12/D12),0)</f>
        <v/>
      </c>
      <c r="J12" s="39" t="n">
        <v>4780</v>
      </c>
      <c r="K12" s="25" t="n">
        <v>110200</v>
      </c>
      <c r="L12" s="26">
        <f>IFERROR(IF(A12="","",K12/J12),0)</f>
        <v/>
      </c>
      <c r="M12" s="22">
        <f>IFERROR(IF(A12="","",IF(G12&gt;=$B$5,"At or Above Target","Below Target")),"")</f>
        <v/>
      </c>
      <c r="N12" s="22">
        <f>IFERROR(IF(A12="","",IF(H12&gt;=$B$8,"At or Above Target","Below Target")),"")</f>
        <v/>
      </c>
      <c r="O12" s="28" t="inlineStr">
        <is>
          <t>Group demand improved weekday occupancy.</t>
        </is>
      </c>
    </row>
    <row r="13">
      <c r="A13" s="38" t="n">
        <v>46082</v>
      </c>
      <c r="B13" s="22">
        <f>IFERROR(IF(A13="","",YEAR(A13)),"")</f>
        <v/>
      </c>
      <c r="C13" s="22">
        <f>IFERROR(IF(A13="","",MONTH(A13)),"")</f>
        <v/>
      </c>
      <c r="D13" s="33" t="n">
        <v>3720</v>
      </c>
      <c r="E13" s="33" t="n">
        <v>2700</v>
      </c>
      <c r="F13" s="25" t="n">
        <v>459000</v>
      </c>
      <c r="G13" s="27">
        <f>IFERROR(IF(A13="","",E13/D13),0)</f>
        <v/>
      </c>
      <c r="H13" s="26">
        <f>IFERROR(IF(A13="","",F13/E13),0)</f>
        <v/>
      </c>
      <c r="I13" s="26">
        <f>IFERROR(IF(A13="","",F13/D13),0)</f>
        <v/>
      </c>
      <c r="J13" s="39" t="n">
        <v>5250</v>
      </c>
      <c r="K13" s="25" t="n">
        <v>116500</v>
      </c>
      <c r="L13" s="26">
        <f>IFERROR(IF(A13="","",K13/J13),0)</f>
        <v/>
      </c>
      <c r="M13" s="22">
        <f>IFERROR(IF(A13="","",IF(G13&gt;=$B$5,"At or Above Target","Below Target")),"")</f>
        <v/>
      </c>
      <c r="N13" s="22">
        <f>IFERROR(IF(A13="","",IF(H13&gt;=$B$8,"At or Above Target","Below Target")),"")</f>
        <v/>
      </c>
      <c r="O13" s="28" t="inlineStr">
        <is>
          <t>Spring break demand increased occupancy.</t>
        </is>
      </c>
    </row>
    <row r="14">
      <c r="A14" s="38" t="n">
        <v>46113</v>
      </c>
      <c r="B14" s="22">
        <f>IFERROR(IF(A14="","",YEAR(A14)),"")</f>
        <v/>
      </c>
      <c r="C14" s="22">
        <f>IFERROR(IF(A14="","",MONTH(A14)),"")</f>
        <v/>
      </c>
      <c r="D14" s="33" t="n">
        <v>3600</v>
      </c>
      <c r="E14" s="33" t="n">
        <v>2610</v>
      </c>
      <c r="F14" s="25" t="n">
        <v>449000</v>
      </c>
      <c r="G14" s="27">
        <f>IFERROR(IF(A14="","",E14/D14),0)</f>
        <v/>
      </c>
      <c r="H14" s="26">
        <f>IFERROR(IF(A14="","",F14/E14),0)</f>
        <v/>
      </c>
      <c r="I14" s="26">
        <f>IFERROR(IF(A14="","",F14/D14),0)</f>
        <v/>
      </c>
      <c r="J14" s="39" t="n">
        <v>5180</v>
      </c>
      <c r="K14" s="25" t="n">
        <v>115700</v>
      </c>
      <c r="L14" s="26">
        <f>IFERROR(IF(A14="","",K14/J14),0)</f>
        <v/>
      </c>
      <c r="M14" s="22">
        <f>IFERROR(IF(A14="","",IF(G14&gt;=$B$5,"At or Above Target","Below Target")),"")</f>
        <v/>
      </c>
      <c r="N14" s="22">
        <f>IFERROR(IF(A14="","",IF(H14&gt;=$B$8,"At or Above Target","Below Target")),"")</f>
        <v/>
      </c>
      <c r="O14" s="28" t="inlineStr">
        <is>
          <t>Corporate and leisure mix remained balanced.</t>
        </is>
      </c>
    </row>
    <row r="15">
      <c r="A15" s="38" t="n">
        <v>46143</v>
      </c>
      <c r="B15" s="22">
        <f>IFERROR(IF(A15="","",YEAR(A15)),"")</f>
        <v/>
      </c>
      <c r="C15" s="22">
        <f>IFERROR(IF(A15="","",MONTH(A15)),"")</f>
        <v/>
      </c>
      <c r="D15" s="33" t="n">
        <v>3720</v>
      </c>
      <c r="E15" s="33" t="n">
        <v>2865</v>
      </c>
      <c r="F15" s="25" t="n">
        <v>501375</v>
      </c>
      <c r="G15" s="27">
        <f>IFERROR(IF(A15="","",E15/D15),0)</f>
        <v/>
      </c>
      <c r="H15" s="26">
        <f>IFERROR(IF(A15="","",F15/E15),0)</f>
        <v/>
      </c>
      <c r="I15" s="26">
        <f>IFERROR(IF(A15="","",F15/D15),0)</f>
        <v/>
      </c>
      <c r="J15" s="39" t="n">
        <v>5420</v>
      </c>
      <c r="K15" s="25" t="n">
        <v>121000</v>
      </c>
      <c r="L15" s="26">
        <f>IFERROR(IF(A15="","",K15/J15),0)</f>
        <v/>
      </c>
      <c r="M15" s="22">
        <f>IFERROR(IF(A15="","",IF(G15&gt;=$B$5,"At or Above Target","Below Target")),"")</f>
        <v/>
      </c>
      <c r="N15" s="22">
        <f>IFERROR(IF(A15="","",IF(H15&gt;=$B$8,"At or Above Target","Below Target")),"")</f>
        <v/>
      </c>
      <c r="O15" s="28" t="inlineStr">
        <is>
          <t>Graduation weekends supported rate growth.</t>
        </is>
      </c>
    </row>
    <row r="16">
      <c r="A16" s="38" t="n">
        <v>46174</v>
      </c>
      <c r="B16" s="22">
        <f>IFERROR(IF(A16="","",YEAR(A16)),"")</f>
        <v/>
      </c>
      <c r="C16" s="22">
        <f>IFERROR(IF(A16="","",MONTH(A16)),"")</f>
        <v/>
      </c>
      <c r="D16" s="33" t="n">
        <v>3600</v>
      </c>
      <c r="E16" s="33" t="n">
        <v>2880</v>
      </c>
      <c r="F16" s="25" t="n">
        <v>518400</v>
      </c>
      <c r="G16" s="27">
        <f>IFERROR(IF(A16="","",E16/D16),0)</f>
        <v/>
      </c>
      <c r="H16" s="26">
        <f>IFERROR(IF(A16="","",F16/E16),0)</f>
        <v/>
      </c>
      <c r="I16" s="26">
        <f>IFERROR(IF(A16="","",F16/D16),0)</f>
        <v/>
      </c>
      <c r="J16" s="39" t="n">
        <v>5550</v>
      </c>
      <c r="K16" s="25" t="n">
        <v>124800</v>
      </c>
      <c r="L16" s="26">
        <f>IFERROR(IF(A16="","",K16/J16),0)</f>
        <v/>
      </c>
      <c r="M16" s="22">
        <f>IFERROR(IF(A16="","",IF(G16&gt;=$B$5,"At or Above Target","Below Target")),"")</f>
        <v/>
      </c>
      <c r="N16" s="22">
        <f>IFERROR(IF(A16="","",IF(H16&gt;=$B$8,"At or Above Target","Below Target")),"")</f>
        <v/>
      </c>
      <c r="O16" s="28" t="inlineStr">
        <is>
          <t>Summer demand increased housekeeping hours.</t>
        </is>
      </c>
    </row>
    <row r="17">
      <c r="A17" s="38" t="n">
        <v>46204</v>
      </c>
      <c r="B17" s="22">
        <f>IFERROR(IF(A17="","",YEAR(A17)),"")</f>
        <v/>
      </c>
      <c r="C17" s="22">
        <f>IFERROR(IF(A17="","",MONTH(A17)),"")</f>
        <v/>
      </c>
      <c r="D17" s="33" t="n">
        <v>3720</v>
      </c>
      <c r="E17" s="33" t="n">
        <v>3088</v>
      </c>
      <c r="F17" s="25" t="n">
        <v>570000</v>
      </c>
      <c r="G17" s="27">
        <f>IFERROR(IF(A17="","",E17/D17),0)</f>
        <v/>
      </c>
      <c r="H17" s="26">
        <f>IFERROR(IF(A17="","",F17/E17),0)</f>
        <v/>
      </c>
      <c r="I17" s="26">
        <f>IFERROR(IF(A17="","",F17/D17),0)</f>
        <v/>
      </c>
      <c r="J17" s="39" t="n">
        <v>5780</v>
      </c>
      <c r="K17" s="25" t="n">
        <v>130500</v>
      </c>
      <c r="L17" s="26">
        <f>IFERROR(IF(A17="","",K17/J17),0)</f>
        <v/>
      </c>
      <c r="M17" s="22">
        <f>IFERROR(IF(A17="","",IF(G17&gt;=$B$5,"At or Above Target","Below Target")),"")</f>
        <v/>
      </c>
      <c r="N17" s="22">
        <f>IFERROR(IF(A17="","",IF(H17&gt;=$B$8,"At or Above Target","Below Target")),"")</f>
        <v/>
      </c>
      <c r="O17" s="28" t="inlineStr">
        <is>
          <t>Holiday demand produced strong rooms revenue.</t>
        </is>
      </c>
    </row>
    <row r="18">
      <c r="A18" s="38" t="n">
        <v>46235</v>
      </c>
      <c r="B18" s="22">
        <f>IFERROR(IF(A18="","",YEAR(A18)),"")</f>
        <v/>
      </c>
      <c r="C18" s="22">
        <f>IFERROR(IF(A18="","",MONTH(A18)),"")</f>
        <v/>
      </c>
      <c r="D18" s="33" t="n">
        <v>3720</v>
      </c>
      <c r="E18" s="33" t="n">
        <v>3000</v>
      </c>
      <c r="F18" s="25" t="n">
        <v>552000</v>
      </c>
      <c r="G18" s="27">
        <f>IFERROR(IF(A18="","",E18/D18),0)</f>
        <v/>
      </c>
      <c r="H18" s="26">
        <f>IFERROR(IF(A18="","",F18/E18),0)</f>
        <v/>
      </c>
      <c r="I18" s="26">
        <f>IFERROR(IF(A18="","",F18/D18),0)</f>
        <v/>
      </c>
      <c r="J18" s="39" t="n">
        <v>5690</v>
      </c>
      <c r="K18" s="25" t="n">
        <v>128900</v>
      </c>
      <c r="L18" s="26">
        <f>IFERROR(IF(A18="","",K18/J18),0)</f>
        <v/>
      </c>
      <c r="M18" s="22">
        <f>IFERROR(IF(A18="","",IF(G18&gt;=$B$5,"At or Above Target","Below Target")),"")</f>
        <v/>
      </c>
      <c r="N18" s="22">
        <f>IFERROR(IF(A18="","",IF(H18&gt;=$B$8,"At or Above Target","Below Target")),"")</f>
        <v/>
      </c>
      <c r="O18" s="28" t="inlineStr">
        <is>
          <t>Weekend compression supported ADR.</t>
        </is>
      </c>
    </row>
    <row r="19">
      <c r="A19" s="38" t="n">
        <v>46266</v>
      </c>
      <c r="B19" s="22">
        <f>IFERROR(IF(A19="","",YEAR(A19)),"")</f>
        <v/>
      </c>
      <c r="C19" s="22">
        <f>IFERROR(IF(A19="","",MONTH(A19)),"")</f>
        <v/>
      </c>
      <c r="D19" s="33" t="n">
        <v>3600</v>
      </c>
      <c r="E19" s="33" t="n">
        <v>2628</v>
      </c>
      <c r="F19" s="25" t="n">
        <v>465156</v>
      </c>
      <c r="G19" s="27">
        <f>IFERROR(IF(A19="","",E19/D19),0)</f>
        <v/>
      </c>
      <c r="H19" s="26">
        <f>IFERROR(IF(A19="","",F19/E19),0)</f>
        <v/>
      </c>
      <c r="I19" s="26">
        <f>IFERROR(IF(A19="","",F19/D19),0)</f>
        <v/>
      </c>
      <c r="J19" s="39" t="n">
        <v>5300</v>
      </c>
      <c r="K19" s="25" t="n">
        <v>119600</v>
      </c>
      <c r="L19" s="26">
        <f>IFERROR(IF(A19="","",K19/J19),0)</f>
        <v/>
      </c>
      <c r="M19" s="22">
        <f>IFERROR(IF(A19="","",IF(G19&gt;=$B$5,"At or Above Target","Below Target")),"")</f>
        <v/>
      </c>
      <c r="N19" s="22">
        <f>IFERROR(IF(A19="","",IF(H19&gt;=$B$8,"At or Above Target","Below Target")),"")</f>
        <v/>
      </c>
      <c r="O19" s="28" t="inlineStr">
        <is>
          <t>Midweek occupancy softened after summer.</t>
        </is>
      </c>
    </row>
    <row r="20">
      <c r="A20" s="38" t="n">
        <v>46296</v>
      </c>
      <c r="B20" s="22">
        <f>IFERROR(IF(A20="","",YEAR(A20)),"")</f>
        <v/>
      </c>
      <c r="C20" s="22">
        <f>IFERROR(IF(A20="","",MONTH(A20)),"")</f>
        <v/>
      </c>
      <c r="D20" s="33" t="n">
        <v>3720</v>
      </c>
      <c r="E20" s="33" t="n">
        <v>2790</v>
      </c>
      <c r="F20" s="25" t="n">
        <v>502200</v>
      </c>
      <c r="G20" s="27">
        <f>IFERROR(IF(A20="","",E20/D20),0)</f>
        <v/>
      </c>
      <c r="H20" s="26">
        <f>IFERROR(IF(A20="","",F20/E20),0)</f>
        <v/>
      </c>
      <c r="I20" s="26">
        <f>IFERROR(IF(A20="","",F20/D20),0)</f>
        <v/>
      </c>
      <c r="J20" s="39" t="n">
        <v>5410</v>
      </c>
      <c r="K20" s="25" t="n">
        <v>122400</v>
      </c>
      <c r="L20" s="26">
        <f>IFERROR(IF(A20="","",K20/J20),0)</f>
        <v/>
      </c>
      <c r="M20" s="22">
        <f>IFERROR(IF(A20="","",IF(G20&gt;=$B$5,"At or Above Target","Below Target")),"")</f>
        <v/>
      </c>
      <c r="N20" s="22">
        <f>IFERROR(IF(A20="","",IF(H20&gt;=$B$8,"At or Above Target","Below Target")),"")</f>
        <v/>
      </c>
      <c r="O20" s="28" t="inlineStr">
        <is>
          <t>Fall events strengthened weekend demand.</t>
        </is>
      </c>
    </row>
    <row r="21">
      <c r="A21" s="38" t="n"/>
      <c r="B21" s="22">
        <f>IFERROR(IF(A21="","",YEAR(A21)),"")</f>
        <v/>
      </c>
      <c r="C21" s="22">
        <f>IFERROR(IF(A21="","",MONTH(A21)),"")</f>
        <v/>
      </c>
      <c r="D21" s="33" t="n"/>
      <c r="E21" s="33" t="n"/>
      <c r="F21" s="25" t="n"/>
      <c r="G21" s="27">
        <f>IFERROR(IF(A21="","",E21/D21),0)</f>
        <v/>
      </c>
      <c r="H21" s="26">
        <f>IFERROR(IF(A21="","",F21/E21),0)</f>
        <v/>
      </c>
      <c r="I21" s="26">
        <f>IFERROR(IF(A21="","",F21/D21),0)</f>
        <v/>
      </c>
      <c r="J21" s="39" t="n"/>
      <c r="K21" s="25" t="n"/>
      <c r="L21" s="26">
        <f>IFERROR(IF(A21="","",K21/J21),0)</f>
        <v/>
      </c>
      <c r="M21" s="22">
        <f>IFERROR(IF(A21="","",IF(G21&gt;=$B$5,"At or Above Target","Below Target")),"")</f>
        <v/>
      </c>
      <c r="N21" s="22">
        <f>IFERROR(IF(A21="","",IF(H21&gt;=$B$8,"At or Above Target","Below Target")),"")</f>
        <v/>
      </c>
      <c r="O21" s="28" t="n"/>
    </row>
    <row r="22">
      <c r="A22" s="38" t="n"/>
      <c r="B22" s="22">
        <f>IFERROR(IF(A22="","",YEAR(A22)),"")</f>
        <v/>
      </c>
      <c r="C22" s="22">
        <f>IFERROR(IF(A22="","",MONTH(A22)),"")</f>
        <v/>
      </c>
      <c r="D22" s="33" t="n"/>
      <c r="E22" s="33" t="n"/>
      <c r="F22" s="25" t="n"/>
      <c r="G22" s="27">
        <f>IFERROR(IF(A22="","",E22/D22),0)</f>
        <v/>
      </c>
      <c r="H22" s="26">
        <f>IFERROR(IF(A22="","",F22/E22),0)</f>
        <v/>
      </c>
      <c r="I22" s="26">
        <f>IFERROR(IF(A22="","",F22/D22),0)</f>
        <v/>
      </c>
      <c r="J22" s="39" t="n"/>
      <c r="K22" s="25" t="n"/>
      <c r="L22" s="26">
        <f>IFERROR(IF(A22="","",K22/J22),0)</f>
        <v/>
      </c>
      <c r="M22" s="22">
        <f>IFERROR(IF(A22="","",IF(G22&gt;=$B$5,"At or Above Target","Below Target")),"")</f>
        <v/>
      </c>
      <c r="N22" s="22">
        <f>IFERROR(IF(A22="","",IF(H22&gt;=$B$8,"At or Above Target","Below Target")),"")</f>
        <v/>
      </c>
      <c r="O22" s="28" t="n"/>
    </row>
    <row r="23">
      <c r="A23" s="38" t="n"/>
      <c r="B23" s="22">
        <f>IFERROR(IF(A23="","",YEAR(A23)),"")</f>
        <v/>
      </c>
      <c r="C23" s="22">
        <f>IFERROR(IF(A23="","",MONTH(A23)),"")</f>
        <v/>
      </c>
      <c r="D23" s="33" t="n"/>
      <c r="E23" s="33" t="n"/>
      <c r="F23" s="25" t="n"/>
      <c r="G23" s="27">
        <f>IFERROR(IF(A23="","",E23/D23),0)</f>
        <v/>
      </c>
      <c r="H23" s="26">
        <f>IFERROR(IF(A23="","",F23/E23),0)</f>
        <v/>
      </c>
      <c r="I23" s="26">
        <f>IFERROR(IF(A23="","",F23/D23),0)</f>
        <v/>
      </c>
      <c r="J23" s="39" t="n"/>
      <c r="K23" s="25" t="n"/>
      <c r="L23" s="26">
        <f>IFERROR(IF(A23="","",K23/J23),0)</f>
        <v/>
      </c>
      <c r="M23" s="22">
        <f>IFERROR(IF(A23="","",IF(G23&gt;=$B$5,"At or Above Target","Below Target")),"")</f>
        <v/>
      </c>
      <c r="N23" s="22">
        <f>IFERROR(IF(A23="","",IF(H23&gt;=$B$8,"At or Above Target","Below Target")),"")</f>
        <v/>
      </c>
      <c r="O23" s="28" t="n"/>
    </row>
    <row r="24">
      <c r="A24" s="38" t="n"/>
      <c r="B24" s="22">
        <f>IFERROR(IF(A24="","",YEAR(A24)),"")</f>
        <v/>
      </c>
      <c r="C24" s="22">
        <f>IFERROR(IF(A24="","",MONTH(A24)),"")</f>
        <v/>
      </c>
      <c r="D24" s="33" t="n"/>
      <c r="E24" s="33" t="n"/>
      <c r="F24" s="25" t="n"/>
      <c r="G24" s="27">
        <f>IFERROR(IF(A24="","",E24/D24),0)</f>
        <v/>
      </c>
      <c r="H24" s="26">
        <f>IFERROR(IF(A24="","",F24/E24),0)</f>
        <v/>
      </c>
      <c r="I24" s="26">
        <f>IFERROR(IF(A24="","",F24/D24),0)</f>
        <v/>
      </c>
      <c r="J24" s="39" t="n"/>
      <c r="K24" s="25" t="n"/>
      <c r="L24" s="26">
        <f>IFERROR(IF(A24="","",K24/J24),0)</f>
        <v/>
      </c>
      <c r="M24" s="22">
        <f>IFERROR(IF(A24="","",IF(G24&gt;=$B$5,"At or Above Target","Below Target")),"")</f>
        <v/>
      </c>
      <c r="N24" s="22">
        <f>IFERROR(IF(A24="","",IF(H24&gt;=$B$8,"At or Above Target","Below Target")),"")</f>
        <v/>
      </c>
      <c r="O24" s="28" t="n"/>
    </row>
    <row r="25">
      <c r="A25" s="38" t="n"/>
      <c r="B25" s="22">
        <f>IFERROR(IF(A25="","",YEAR(A25)),"")</f>
        <v/>
      </c>
      <c r="C25" s="22">
        <f>IFERROR(IF(A25="","",MONTH(A25)),"")</f>
        <v/>
      </c>
      <c r="D25" s="33" t="n"/>
      <c r="E25" s="33" t="n"/>
      <c r="F25" s="25" t="n"/>
      <c r="G25" s="27">
        <f>IFERROR(IF(A25="","",E25/D25),0)</f>
        <v/>
      </c>
      <c r="H25" s="26">
        <f>IFERROR(IF(A25="","",F25/E25),0)</f>
        <v/>
      </c>
      <c r="I25" s="26">
        <f>IFERROR(IF(A25="","",F25/D25),0)</f>
        <v/>
      </c>
      <c r="J25" s="39" t="n"/>
      <c r="K25" s="25" t="n"/>
      <c r="L25" s="26">
        <f>IFERROR(IF(A25="","",K25/J25),0)</f>
        <v/>
      </c>
      <c r="M25" s="22">
        <f>IFERROR(IF(A25="","",IF(G25&gt;=$B$5,"At or Above Target","Below Target")),"")</f>
        <v/>
      </c>
      <c r="N25" s="22">
        <f>IFERROR(IF(A25="","",IF(H25&gt;=$B$8,"At or Above Target","Below Target")),"")</f>
        <v/>
      </c>
      <c r="O25" s="28" t="n"/>
    </row>
    <row r="26">
      <c r="A26" s="38" t="n"/>
      <c r="B26" s="22">
        <f>IFERROR(IF(A26="","",YEAR(A26)),"")</f>
        <v/>
      </c>
      <c r="C26" s="22">
        <f>IFERROR(IF(A26="","",MONTH(A26)),"")</f>
        <v/>
      </c>
      <c r="D26" s="33" t="n"/>
      <c r="E26" s="33" t="n"/>
      <c r="F26" s="25" t="n"/>
      <c r="G26" s="27">
        <f>IFERROR(IF(A26="","",E26/D26),0)</f>
        <v/>
      </c>
      <c r="H26" s="26">
        <f>IFERROR(IF(A26="","",F26/E26),0)</f>
        <v/>
      </c>
      <c r="I26" s="26">
        <f>IFERROR(IF(A26="","",F26/D26),0)</f>
        <v/>
      </c>
      <c r="J26" s="39" t="n"/>
      <c r="K26" s="25" t="n"/>
      <c r="L26" s="26">
        <f>IFERROR(IF(A26="","",K26/J26),0)</f>
        <v/>
      </c>
      <c r="M26" s="22">
        <f>IFERROR(IF(A26="","",IF(G26&gt;=$B$5,"At or Above Target","Below Target")),"")</f>
        <v/>
      </c>
      <c r="N26" s="22">
        <f>IFERROR(IF(A26="","",IF(H26&gt;=$B$8,"At or Above Target","Below Target")),"")</f>
        <v/>
      </c>
      <c r="O26" s="28" t="n"/>
    </row>
    <row r="27">
      <c r="A27" s="38" t="n"/>
      <c r="B27" s="22">
        <f>IFERROR(IF(A27="","",YEAR(A27)),"")</f>
        <v/>
      </c>
      <c r="C27" s="22">
        <f>IFERROR(IF(A27="","",MONTH(A27)),"")</f>
        <v/>
      </c>
      <c r="D27" s="33" t="n"/>
      <c r="E27" s="33" t="n"/>
      <c r="F27" s="25" t="n"/>
      <c r="G27" s="27">
        <f>IFERROR(IF(A27="","",E27/D27),0)</f>
        <v/>
      </c>
      <c r="H27" s="26">
        <f>IFERROR(IF(A27="","",F27/E27),0)</f>
        <v/>
      </c>
      <c r="I27" s="26">
        <f>IFERROR(IF(A27="","",F27/D27),0)</f>
        <v/>
      </c>
      <c r="J27" s="39" t="n"/>
      <c r="K27" s="25" t="n"/>
      <c r="L27" s="26">
        <f>IFERROR(IF(A27="","",K27/J27),0)</f>
        <v/>
      </c>
      <c r="M27" s="22">
        <f>IFERROR(IF(A27="","",IF(G27&gt;=$B$5,"At or Above Target","Below Target")),"")</f>
        <v/>
      </c>
      <c r="N27" s="22">
        <f>IFERROR(IF(A27="","",IF(H27&gt;=$B$8,"At or Above Target","Below Target")),"")</f>
        <v/>
      </c>
      <c r="O27" s="28" t="n"/>
    </row>
    <row r="28">
      <c r="A28" s="38" t="n"/>
      <c r="B28" s="22">
        <f>IFERROR(IF(A28="","",YEAR(A28)),"")</f>
        <v/>
      </c>
      <c r="C28" s="22">
        <f>IFERROR(IF(A28="","",MONTH(A28)),"")</f>
        <v/>
      </c>
      <c r="D28" s="33" t="n"/>
      <c r="E28" s="33" t="n"/>
      <c r="F28" s="25" t="n"/>
      <c r="G28" s="27">
        <f>IFERROR(IF(A28="","",E28/D28),0)</f>
        <v/>
      </c>
      <c r="H28" s="26">
        <f>IFERROR(IF(A28="","",F28/E28),0)</f>
        <v/>
      </c>
      <c r="I28" s="26">
        <f>IFERROR(IF(A28="","",F28/D28),0)</f>
        <v/>
      </c>
      <c r="J28" s="39" t="n"/>
      <c r="K28" s="25" t="n"/>
      <c r="L28" s="26">
        <f>IFERROR(IF(A28="","",K28/J28),0)</f>
        <v/>
      </c>
      <c r="M28" s="22">
        <f>IFERROR(IF(A28="","",IF(G28&gt;=$B$5,"At or Above Target","Below Target")),"")</f>
        <v/>
      </c>
      <c r="N28" s="22">
        <f>IFERROR(IF(A28="","",IF(H28&gt;=$B$8,"At or Above Target","Below Target")),"")</f>
        <v/>
      </c>
      <c r="O28" s="28" t="n"/>
    </row>
    <row r="29">
      <c r="A29" s="38" t="n"/>
      <c r="B29" s="22">
        <f>IFERROR(IF(A29="","",YEAR(A29)),"")</f>
        <v/>
      </c>
      <c r="C29" s="22">
        <f>IFERROR(IF(A29="","",MONTH(A29)),"")</f>
        <v/>
      </c>
      <c r="D29" s="33" t="n"/>
      <c r="E29" s="33" t="n"/>
      <c r="F29" s="25" t="n"/>
      <c r="G29" s="27">
        <f>IFERROR(IF(A29="","",E29/D29),0)</f>
        <v/>
      </c>
      <c r="H29" s="26">
        <f>IFERROR(IF(A29="","",F29/E29),0)</f>
        <v/>
      </c>
      <c r="I29" s="26">
        <f>IFERROR(IF(A29="","",F29/D29),0)</f>
        <v/>
      </c>
      <c r="J29" s="39" t="n"/>
      <c r="K29" s="25" t="n"/>
      <c r="L29" s="26">
        <f>IFERROR(IF(A29="","",K29/J29),0)</f>
        <v/>
      </c>
      <c r="M29" s="22">
        <f>IFERROR(IF(A29="","",IF(G29&gt;=$B$5,"At or Above Target","Below Target")),"")</f>
        <v/>
      </c>
      <c r="N29" s="22">
        <f>IFERROR(IF(A29="","",IF(H29&gt;=$B$8,"At or Above Target","Below Target")),"")</f>
        <v/>
      </c>
      <c r="O29" s="28" t="n"/>
    </row>
    <row r="30">
      <c r="A30" s="38" t="n"/>
      <c r="B30" s="22">
        <f>IFERROR(IF(A30="","",YEAR(A30)),"")</f>
        <v/>
      </c>
      <c r="C30" s="22">
        <f>IFERROR(IF(A30="","",MONTH(A30)),"")</f>
        <v/>
      </c>
      <c r="D30" s="33" t="n"/>
      <c r="E30" s="33" t="n"/>
      <c r="F30" s="25" t="n"/>
      <c r="G30" s="27">
        <f>IFERROR(IF(A30="","",E30/D30),0)</f>
        <v/>
      </c>
      <c r="H30" s="26">
        <f>IFERROR(IF(A30="","",F30/E30),0)</f>
        <v/>
      </c>
      <c r="I30" s="26">
        <f>IFERROR(IF(A30="","",F30/D30),0)</f>
        <v/>
      </c>
      <c r="J30" s="39" t="n"/>
      <c r="K30" s="25" t="n"/>
      <c r="L30" s="26">
        <f>IFERROR(IF(A30="","",K30/J30),0)</f>
        <v/>
      </c>
      <c r="M30" s="22">
        <f>IFERROR(IF(A30="","",IF(G30&gt;=$B$5,"At or Above Target","Below Target")),"")</f>
        <v/>
      </c>
      <c r="N30" s="22">
        <f>IFERROR(IF(A30="","",IF(H30&gt;=$B$8,"At or Above Target","Below Target")),"")</f>
        <v/>
      </c>
      <c r="O30" s="28" t="n"/>
    </row>
    <row r="31">
      <c r="A31" s="38" t="n"/>
      <c r="B31" s="22">
        <f>IFERROR(IF(A31="","",YEAR(A31)),"")</f>
        <v/>
      </c>
      <c r="C31" s="22">
        <f>IFERROR(IF(A31="","",MONTH(A31)),"")</f>
        <v/>
      </c>
      <c r="D31" s="33" t="n"/>
      <c r="E31" s="33" t="n"/>
      <c r="F31" s="25" t="n"/>
      <c r="G31" s="27">
        <f>IFERROR(IF(A31="","",E31/D31),0)</f>
        <v/>
      </c>
      <c r="H31" s="26">
        <f>IFERROR(IF(A31="","",F31/E31),0)</f>
        <v/>
      </c>
      <c r="I31" s="26">
        <f>IFERROR(IF(A31="","",F31/D31),0)</f>
        <v/>
      </c>
      <c r="J31" s="39" t="n"/>
      <c r="K31" s="25" t="n"/>
      <c r="L31" s="26">
        <f>IFERROR(IF(A31="","",K31/J31),0)</f>
        <v/>
      </c>
      <c r="M31" s="22">
        <f>IFERROR(IF(A31="","",IF(G31&gt;=$B$5,"At or Above Target","Below Target")),"")</f>
        <v/>
      </c>
      <c r="N31" s="22">
        <f>IFERROR(IF(A31="","",IF(H31&gt;=$B$8,"At or Above Target","Below Target")),"")</f>
        <v/>
      </c>
      <c r="O31" s="28" t="n"/>
    </row>
    <row r="32">
      <c r="A32" s="38" t="n"/>
      <c r="B32" s="22">
        <f>IFERROR(IF(A32="","",YEAR(A32)),"")</f>
        <v/>
      </c>
      <c r="C32" s="22">
        <f>IFERROR(IF(A32="","",MONTH(A32)),"")</f>
        <v/>
      </c>
      <c r="D32" s="33" t="n"/>
      <c r="E32" s="33" t="n"/>
      <c r="F32" s="25" t="n"/>
      <c r="G32" s="27">
        <f>IFERROR(IF(A32="","",E32/D32),0)</f>
        <v/>
      </c>
      <c r="H32" s="26">
        <f>IFERROR(IF(A32="","",F32/E32),0)</f>
        <v/>
      </c>
      <c r="I32" s="26">
        <f>IFERROR(IF(A32="","",F32/D32),0)</f>
        <v/>
      </c>
      <c r="J32" s="39" t="n"/>
      <c r="K32" s="25" t="n"/>
      <c r="L32" s="26">
        <f>IFERROR(IF(A32="","",K32/J32),0)</f>
        <v/>
      </c>
      <c r="M32" s="22">
        <f>IFERROR(IF(A32="","",IF(G32&gt;=$B$5,"At or Above Target","Below Target")),"")</f>
        <v/>
      </c>
      <c r="N32" s="22">
        <f>IFERROR(IF(A32="","",IF(H32&gt;=$B$8,"At or Above Target","Below Target")),"")</f>
        <v/>
      </c>
      <c r="O32" s="28" t="n"/>
    </row>
    <row r="33">
      <c r="A33" s="38" t="n"/>
      <c r="B33" s="22">
        <f>IFERROR(IF(A33="","",YEAR(A33)),"")</f>
        <v/>
      </c>
      <c r="C33" s="22">
        <f>IFERROR(IF(A33="","",MONTH(A33)),"")</f>
        <v/>
      </c>
      <c r="D33" s="33" t="n"/>
      <c r="E33" s="33" t="n"/>
      <c r="F33" s="25" t="n"/>
      <c r="G33" s="27">
        <f>IFERROR(IF(A33="","",E33/D33),0)</f>
        <v/>
      </c>
      <c r="H33" s="26">
        <f>IFERROR(IF(A33="","",F33/E33),0)</f>
        <v/>
      </c>
      <c r="I33" s="26">
        <f>IFERROR(IF(A33="","",F33/D33),0)</f>
        <v/>
      </c>
      <c r="J33" s="39" t="n"/>
      <c r="K33" s="25" t="n"/>
      <c r="L33" s="26">
        <f>IFERROR(IF(A33="","",K33/J33),0)</f>
        <v/>
      </c>
      <c r="M33" s="22">
        <f>IFERROR(IF(A33="","",IF(G33&gt;=$B$5,"At or Above Target","Below Target")),"")</f>
        <v/>
      </c>
      <c r="N33" s="22">
        <f>IFERROR(IF(A33="","",IF(H33&gt;=$B$8,"At or Above Target","Below Target")),"")</f>
        <v/>
      </c>
      <c r="O33" s="28" t="n"/>
    </row>
    <row r="34">
      <c r="A34" s="38" t="n"/>
      <c r="B34" s="22">
        <f>IFERROR(IF(A34="","",YEAR(A34)),"")</f>
        <v/>
      </c>
      <c r="C34" s="22">
        <f>IFERROR(IF(A34="","",MONTH(A34)),"")</f>
        <v/>
      </c>
      <c r="D34" s="33" t="n"/>
      <c r="E34" s="33" t="n"/>
      <c r="F34" s="25" t="n"/>
      <c r="G34" s="27">
        <f>IFERROR(IF(A34="","",E34/D34),0)</f>
        <v/>
      </c>
      <c r="H34" s="26">
        <f>IFERROR(IF(A34="","",F34/E34),0)</f>
        <v/>
      </c>
      <c r="I34" s="26">
        <f>IFERROR(IF(A34="","",F34/D34),0)</f>
        <v/>
      </c>
      <c r="J34" s="39" t="n"/>
      <c r="K34" s="25" t="n"/>
      <c r="L34" s="26">
        <f>IFERROR(IF(A34="","",K34/J34),0)</f>
        <v/>
      </c>
      <c r="M34" s="22">
        <f>IFERROR(IF(A34="","",IF(G34&gt;=$B$5,"At or Above Target","Below Target")),"")</f>
        <v/>
      </c>
      <c r="N34" s="22">
        <f>IFERROR(IF(A34="","",IF(H34&gt;=$B$8,"At or Above Target","Below Target")),"")</f>
        <v/>
      </c>
      <c r="O34" s="28" t="n"/>
    </row>
    <row r="35">
      <c r="A35" s="38" t="n"/>
      <c r="B35" s="22">
        <f>IFERROR(IF(A35="","",YEAR(A35)),"")</f>
        <v/>
      </c>
      <c r="C35" s="22">
        <f>IFERROR(IF(A35="","",MONTH(A35)),"")</f>
        <v/>
      </c>
      <c r="D35" s="33" t="n"/>
      <c r="E35" s="33" t="n"/>
      <c r="F35" s="25" t="n"/>
      <c r="G35" s="27">
        <f>IFERROR(IF(A35="","",E35/D35),0)</f>
        <v/>
      </c>
      <c r="H35" s="26">
        <f>IFERROR(IF(A35="","",F35/E35),0)</f>
        <v/>
      </c>
      <c r="I35" s="26">
        <f>IFERROR(IF(A35="","",F35/D35),0)</f>
        <v/>
      </c>
      <c r="J35" s="39" t="n"/>
      <c r="K35" s="25" t="n"/>
      <c r="L35" s="26">
        <f>IFERROR(IF(A35="","",K35/J35),0)</f>
        <v/>
      </c>
      <c r="M35" s="22">
        <f>IFERROR(IF(A35="","",IF(G35&gt;=$B$5,"At or Above Target","Below Target")),"")</f>
        <v/>
      </c>
      <c r="N35" s="22">
        <f>IFERROR(IF(A35="","",IF(H35&gt;=$B$8,"At or Above Target","Below Target")),"")</f>
        <v/>
      </c>
      <c r="O35" s="28" t="n"/>
    </row>
    <row r="36">
      <c r="A36" s="38" t="n"/>
      <c r="B36" s="22">
        <f>IFERROR(IF(A36="","",YEAR(A36)),"")</f>
        <v/>
      </c>
      <c r="C36" s="22">
        <f>IFERROR(IF(A36="","",MONTH(A36)),"")</f>
        <v/>
      </c>
      <c r="D36" s="33" t="n"/>
      <c r="E36" s="33" t="n"/>
      <c r="F36" s="25" t="n"/>
      <c r="G36" s="27">
        <f>IFERROR(IF(A36="","",E36/D36),0)</f>
        <v/>
      </c>
      <c r="H36" s="26">
        <f>IFERROR(IF(A36="","",F36/E36),0)</f>
        <v/>
      </c>
      <c r="I36" s="26">
        <f>IFERROR(IF(A36="","",F36/D36),0)</f>
        <v/>
      </c>
      <c r="J36" s="39" t="n"/>
      <c r="K36" s="25" t="n"/>
      <c r="L36" s="26">
        <f>IFERROR(IF(A36="","",K36/J36),0)</f>
        <v/>
      </c>
      <c r="M36" s="22">
        <f>IFERROR(IF(A36="","",IF(G36&gt;=$B$5,"At or Above Target","Below Target")),"")</f>
        <v/>
      </c>
      <c r="N36" s="22">
        <f>IFERROR(IF(A36="","",IF(H36&gt;=$B$8,"At or Above Target","Below Target")),"")</f>
        <v/>
      </c>
      <c r="O36" s="28" t="n"/>
    </row>
    <row r="37">
      <c r="A37" s="38" t="n"/>
      <c r="B37" s="22">
        <f>IFERROR(IF(A37="","",YEAR(A37)),"")</f>
        <v/>
      </c>
      <c r="C37" s="22">
        <f>IFERROR(IF(A37="","",MONTH(A37)),"")</f>
        <v/>
      </c>
      <c r="D37" s="33" t="n"/>
      <c r="E37" s="33" t="n"/>
      <c r="F37" s="25" t="n"/>
      <c r="G37" s="27">
        <f>IFERROR(IF(A37="","",E37/D37),0)</f>
        <v/>
      </c>
      <c r="H37" s="26">
        <f>IFERROR(IF(A37="","",F37/E37),0)</f>
        <v/>
      </c>
      <c r="I37" s="26">
        <f>IFERROR(IF(A37="","",F37/D37),0)</f>
        <v/>
      </c>
      <c r="J37" s="39" t="n"/>
      <c r="K37" s="25" t="n"/>
      <c r="L37" s="26">
        <f>IFERROR(IF(A37="","",K37/J37),0)</f>
        <v/>
      </c>
      <c r="M37" s="22">
        <f>IFERROR(IF(A37="","",IF(G37&gt;=$B$5,"At or Above Target","Below Target")),"")</f>
        <v/>
      </c>
      <c r="N37" s="22">
        <f>IFERROR(IF(A37="","",IF(H37&gt;=$B$8,"At or Above Target","Below Target")),"")</f>
        <v/>
      </c>
      <c r="O37" s="28" t="n"/>
    </row>
    <row r="38">
      <c r="A38" s="38" t="n"/>
      <c r="B38" s="22">
        <f>IFERROR(IF(A38="","",YEAR(A38)),"")</f>
        <v/>
      </c>
      <c r="C38" s="22">
        <f>IFERROR(IF(A38="","",MONTH(A38)),"")</f>
        <v/>
      </c>
      <c r="D38" s="33" t="n"/>
      <c r="E38" s="33" t="n"/>
      <c r="F38" s="25" t="n"/>
      <c r="G38" s="27">
        <f>IFERROR(IF(A38="","",E38/D38),0)</f>
        <v/>
      </c>
      <c r="H38" s="26">
        <f>IFERROR(IF(A38="","",F38/E38),0)</f>
        <v/>
      </c>
      <c r="I38" s="26">
        <f>IFERROR(IF(A38="","",F38/D38),0)</f>
        <v/>
      </c>
      <c r="J38" s="39" t="n"/>
      <c r="K38" s="25" t="n"/>
      <c r="L38" s="26">
        <f>IFERROR(IF(A38="","",K38/J38),0)</f>
        <v/>
      </c>
      <c r="M38" s="22">
        <f>IFERROR(IF(A38="","",IF(G38&gt;=$B$5,"At or Above Target","Below Target")),"")</f>
        <v/>
      </c>
      <c r="N38" s="22">
        <f>IFERROR(IF(A38="","",IF(H38&gt;=$B$8,"At or Above Target","Below Target")),"")</f>
        <v/>
      </c>
      <c r="O38" s="28" t="n"/>
    </row>
    <row r="39">
      <c r="A39" s="38" t="n"/>
      <c r="B39" s="22">
        <f>IFERROR(IF(A39="","",YEAR(A39)),"")</f>
        <v/>
      </c>
      <c r="C39" s="22">
        <f>IFERROR(IF(A39="","",MONTH(A39)),"")</f>
        <v/>
      </c>
      <c r="D39" s="33" t="n"/>
      <c r="E39" s="33" t="n"/>
      <c r="F39" s="25" t="n"/>
      <c r="G39" s="27">
        <f>IFERROR(IF(A39="","",E39/D39),0)</f>
        <v/>
      </c>
      <c r="H39" s="26">
        <f>IFERROR(IF(A39="","",F39/E39),0)</f>
        <v/>
      </c>
      <c r="I39" s="26">
        <f>IFERROR(IF(A39="","",F39/D39),0)</f>
        <v/>
      </c>
      <c r="J39" s="39" t="n"/>
      <c r="K39" s="25" t="n"/>
      <c r="L39" s="26">
        <f>IFERROR(IF(A39="","",K39/J39),0)</f>
        <v/>
      </c>
      <c r="M39" s="22">
        <f>IFERROR(IF(A39="","",IF(G39&gt;=$B$5,"At or Above Target","Below Target")),"")</f>
        <v/>
      </c>
      <c r="N39" s="22">
        <f>IFERROR(IF(A39="","",IF(H39&gt;=$B$8,"At or Above Target","Below Target")),"")</f>
        <v/>
      </c>
      <c r="O39" s="28" t="n"/>
    </row>
    <row r="40">
      <c r="A40" s="38" t="n"/>
      <c r="B40" s="22">
        <f>IFERROR(IF(A40="","",YEAR(A40)),"")</f>
        <v/>
      </c>
      <c r="C40" s="22">
        <f>IFERROR(IF(A40="","",MONTH(A40)),"")</f>
        <v/>
      </c>
      <c r="D40" s="33" t="n"/>
      <c r="E40" s="33" t="n"/>
      <c r="F40" s="25" t="n"/>
      <c r="G40" s="27">
        <f>IFERROR(IF(A40="","",E40/D40),0)</f>
        <v/>
      </c>
      <c r="H40" s="26">
        <f>IFERROR(IF(A40="","",F40/E40),0)</f>
        <v/>
      </c>
      <c r="I40" s="26">
        <f>IFERROR(IF(A40="","",F40/D40),0)</f>
        <v/>
      </c>
      <c r="J40" s="39" t="n"/>
      <c r="K40" s="25" t="n"/>
      <c r="L40" s="26">
        <f>IFERROR(IF(A40="","",K40/J40),0)</f>
        <v/>
      </c>
      <c r="M40" s="22">
        <f>IFERROR(IF(A40="","",IF(G40&gt;=$B$5,"At or Above Target","Below Target")),"")</f>
        <v/>
      </c>
      <c r="N40" s="22">
        <f>IFERROR(IF(A40="","",IF(H40&gt;=$B$8,"At or Above Target","Below Target")),"")</f>
        <v/>
      </c>
      <c r="O40" s="28" t="n"/>
    </row>
    <row r="41">
      <c r="A41" s="38" t="n"/>
      <c r="B41" s="22">
        <f>IFERROR(IF(A41="","",YEAR(A41)),"")</f>
        <v/>
      </c>
      <c r="C41" s="22">
        <f>IFERROR(IF(A41="","",MONTH(A41)),"")</f>
        <v/>
      </c>
      <c r="D41" s="33" t="n"/>
      <c r="E41" s="33" t="n"/>
      <c r="F41" s="25" t="n"/>
      <c r="G41" s="27">
        <f>IFERROR(IF(A41="","",E41/D41),0)</f>
        <v/>
      </c>
      <c r="H41" s="26">
        <f>IFERROR(IF(A41="","",F41/E41),0)</f>
        <v/>
      </c>
      <c r="I41" s="26">
        <f>IFERROR(IF(A41="","",F41/D41),0)</f>
        <v/>
      </c>
      <c r="J41" s="39" t="n"/>
      <c r="K41" s="25" t="n"/>
      <c r="L41" s="26">
        <f>IFERROR(IF(A41="","",K41/J41),0)</f>
        <v/>
      </c>
      <c r="M41" s="22">
        <f>IFERROR(IF(A41="","",IF(G41&gt;=$B$5,"At or Above Target","Below Target")),"")</f>
        <v/>
      </c>
      <c r="N41" s="22">
        <f>IFERROR(IF(A41="","",IF(H41&gt;=$B$8,"At or Above Target","Below Target")),"")</f>
        <v/>
      </c>
      <c r="O41" s="28" t="n"/>
    </row>
    <row r="42">
      <c r="A42" s="38" t="n"/>
      <c r="B42" s="22">
        <f>IFERROR(IF(A42="","",YEAR(A42)),"")</f>
        <v/>
      </c>
      <c r="C42" s="22">
        <f>IFERROR(IF(A42="","",MONTH(A42)),"")</f>
        <v/>
      </c>
      <c r="D42" s="33" t="n"/>
      <c r="E42" s="33" t="n"/>
      <c r="F42" s="25" t="n"/>
      <c r="G42" s="27">
        <f>IFERROR(IF(A42="","",E42/D42),0)</f>
        <v/>
      </c>
      <c r="H42" s="26">
        <f>IFERROR(IF(A42="","",F42/E42),0)</f>
        <v/>
      </c>
      <c r="I42" s="26">
        <f>IFERROR(IF(A42="","",F42/D42),0)</f>
        <v/>
      </c>
      <c r="J42" s="39" t="n"/>
      <c r="K42" s="25" t="n"/>
      <c r="L42" s="26">
        <f>IFERROR(IF(A42="","",K42/J42),0)</f>
        <v/>
      </c>
      <c r="M42" s="22">
        <f>IFERROR(IF(A42="","",IF(G42&gt;=$B$5,"At or Above Target","Below Target")),"")</f>
        <v/>
      </c>
      <c r="N42" s="22">
        <f>IFERROR(IF(A42="","",IF(H42&gt;=$B$8,"At or Above Target","Below Target")),"")</f>
        <v/>
      </c>
      <c r="O42" s="28" t="n"/>
    </row>
    <row r="43">
      <c r="A43" s="38" t="n"/>
      <c r="B43" s="22">
        <f>IFERROR(IF(A43="","",YEAR(A43)),"")</f>
        <v/>
      </c>
      <c r="C43" s="22">
        <f>IFERROR(IF(A43="","",MONTH(A43)),"")</f>
        <v/>
      </c>
      <c r="D43" s="33" t="n"/>
      <c r="E43" s="33" t="n"/>
      <c r="F43" s="25" t="n"/>
      <c r="G43" s="27">
        <f>IFERROR(IF(A43="","",E43/D43),0)</f>
        <v/>
      </c>
      <c r="H43" s="26">
        <f>IFERROR(IF(A43="","",F43/E43),0)</f>
        <v/>
      </c>
      <c r="I43" s="26">
        <f>IFERROR(IF(A43="","",F43/D43),0)</f>
        <v/>
      </c>
      <c r="J43" s="39" t="n"/>
      <c r="K43" s="25" t="n"/>
      <c r="L43" s="26">
        <f>IFERROR(IF(A43="","",K43/J43),0)</f>
        <v/>
      </c>
      <c r="M43" s="22">
        <f>IFERROR(IF(A43="","",IF(G43&gt;=$B$5,"At or Above Target","Below Target")),"")</f>
        <v/>
      </c>
      <c r="N43" s="22">
        <f>IFERROR(IF(A43="","",IF(H43&gt;=$B$8,"At or Above Target","Below Target")),"")</f>
        <v/>
      </c>
      <c r="O43" s="28" t="n"/>
    </row>
    <row r="44">
      <c r="A44" s="38" t="n"/>
      <c r="B44" s="22">
        <f>IFERROR(IF(A44="","",YEAR(A44)),"")</f>
        <v/>
      </c>
      <c r="C44" s="22">
        <f>IFERROR(IF(A44="","",MONTH(A44)),"")</f>
        <v/>
      </c>
      <c r="D44" s="33" t="n"/>
      <c r="E44" s="33" t="n"/>
      <c r="F44" s="25" t="n"/>
      <c r="G44" s="27">
        <f>IFERROR(IF(A44="","",E44/D44),0)</f>
        <v/>
      </c>
      <c r="H44" s="26">
        <f>IFERROR(IF(A44="","",F44/E44),0)</f>
        <v/>
      </c>
      <c r="I44" s="26">
        <f>IFERROR(IF(A44="","",F44/D44),0)</f>
        <v/>
      </c>
      <c r="J44" s="39" t="n"/>
      <c r="K44" s="25" t="n"/>
      <c r="L44" s="26">
        <f>IFERROR(IF(A44="","",K44/J44),0)</f>
        <v/>
      </c>
      <c r="M44" s="22">
        <f>IFERROR(IF(A44="","",IF(G44&gt;=$B$5,"At or Above Target","Below Target")),"")</f>
        <v/>
      </c>
      <c r="N44" s="22">
        <f>IFERROR(IF(A44="","",IF(H44&gt;=$B$8,"At or Above Target","Below Target")),"")</f>
        <v/>
      </c>
      <c r="O44" s="28" t="n"/>
    </row>
    <row r="45">
      <c r="A45" s="38" t="n"/>
      <c r="B45" s="22">
        <f>IFERROR(IF(A45="","",YEAR(A45)),"")</f>
        <v/>
      </c>
      <c r="C45" s="22">
        <f>IFERROR(IF(A45="","",MONTH(A45)),"")</f>
        <v/>
      </c>
      <c r="D45" s="33" t="n"/>
      <c r="E45" s="33" t="n"/>
      <c r="F45" s="25" t="n"/>
      <c r="G45" s="27">
        <f>IFERROR(IF(A45="","",E45/D45),0)</f>
        <v/>
      </c>
      <c r="H45" s="26">
        <f>IFERROR(IF(A45="","",F45/E45),0)</f>
        <v/>
      </c>
      <c r="I45" s="26">
        <f>IFERROR(IF(A45="","",F45/D45),0)</f>
        <v/>
      </c>
      <c r="J45" s="39" t="n"/>
      <c r="K45" s="25" t="n"/>
      <c r="L45" s="26">
        <f>IFERROR(IF(A45="","",K45/J45),0)</f>
        <v/>
      </c>
      <c r="M45" s="22">
        <f>IFERROR(IF(A45="","",IF(G45&gt;=$B$5,"At or Above Target","Below Target")),"")</f>
        <v/>
      </c>
      <c r="N45" s="22">
        <f>IFERROR(IF(A45="","",IF(H45&gt;=$B$8,"At or Above Target","Below Target")),"")</f>
        <v/>
      </c>
      <c r="O45" s="28" t="n"/>
    </row>
    <row r="46">
      <c r="A46" s="38" t="n"/>
      <c r="B46" s="22">
        <f>IFERROR(IF(A46="","",YEAR(A46)),"")</f>
        <v/>
      </c>
      <c r="C46" s="22">
        <f>IFERROR(IF(A46="","",MONTH(A46)),"")</f>
        <v/>
      </c>
      <c r="D46" s="33" t="n"/>
      <c r="E46" s="33" t="n"/>
      <c r="F46" s="25" t="n"/>
      <c r="G46" s="27">
        <f>IFERROR(IF(A46="","",E46/D46),0)</f>
        <v/>
      </c>
      <c r="H46" s="26">
        <f>IFERROR(IF(A46="","",F46/E46),0)</f>
        <v/>
      </c>
      <c r="I46" s="26">
        <f>IFERROR(IF(A46="","",F46/D46),0)</f>
        <v/>
      </c>
      <c r="J46" s="39" t="n"/>
      <c r="K46" s="25" t="n"/>
      <c r="L46" s="26">
        <f>IFERROR(IF(A46="","",K46/J46),0)</f>
        <v/>
      </c>
      <c r="M46" s="22">
        <f>IFERROR(IF(A46="","",IF(G46&gt;=$B$5,"At or Above Target","Below Target")),"")</f>
        <v/>
      </c>
      <c r="N46" s="22">
        <f>IFERROR(IF(A46="","",IF(H46&gt;=$B$8,"At or Above Target","Below Target")),"")</f>
        <v/>
      </c>
      <c r="O46" s="28" t="n"/>
    </row>
    <row r="47">
      <c r="A47" s="38" t="n"/>
      <c r="B47" s="22">
        <f>IFERROR(IF(A47="","",YEAR(A47)),"")</f>
        <v/>
      </c>
      <c r="C47" s="22">
        <f>IFERROR(IF(A47="","",MONTH(A47)),"")</f>
        <v/>
      </c>
      <c r="D47" s="33" t="n"/>
      <c r="E47" s="33" t="n"/>
      <c r="F47" s="25" t="n"/>
      <c r="G47" s="27">
        <f>IFERROR(IF(A47="","",E47/D47),0)</f>
        <v/>
      </c>
      <c r="H47" s="26">
        <f>IFERROR(IF(A47="","",F47/E47),0)</f>
        <v/>
      </c>
      <c r="I47" s="26">
        <f>IFERROR(IF(A47="","",F47/D47),0)</f>
        <v/>
      </c>
      <c r="J47" s="39" t="n"/>
      <c r="K47" s="25" t="n"/>
      <c r="L47" s="26">
        <f>IFERROR(IF(A47="","",K47/J47),0)</f>
        <v/>
      </c>
      <c r="M47" s="22">
        <f>IFERROR(IF(A47="","",IF(G47&gt;=$B$5,"At or Above Target","Below Target")),"")</f>
        <v/>
      </c>
      <c r="N47" s="22">
        <f>IFERROR(IF(A47="","",IF(H47&gt;=$B$8,"At or Above Target","Below Target")),"")</f>
        <v/>
      </c>
      <c r="O47" s="28" t="n"/>
    </row>
    <row r="48">
      <c r="A48" s="38" t="n"/>
      <c r="B48" s="22">
        <f>IFERROR(IF(A48="","",YEAR(A48)),"")</f>
        <v/>
      </c>
      <c r="C48" s="22">
        <f>IFERROR(IF(A48="","",MONTH(A48)),"")</f>
        <v/>
      </c>
      <c r="D48" s="33" t="n"/>
      <c r="E48" s="33" t="n"/>
      <c r="F48" s="25" t="n"/>
      <c r="G48" s="27">
        <f>IFERROR(IF(A48="","",E48/D48),0)</f>
        <v/>
      </c>
      <c r="H48" s="26">
        <f>IFERROR(IF(A48="","",F48/E48),0)</f>
        <v/>
      </c>
      <c r="I48" s="26">
        <f>IFERROR(IF(A48="","",F48/D48),0)</f>
        <v/>
      </c>
      <c r="J48" s="39" t="n"/>
      <c r="K48" s="25" t="n"/>
      <c r="L48" s="26">
        <f>IFERROR(IF(A48="","",K48/J48),0)</f>
        <v/>
      </c>
      <c r="M48" s="22">
        <f>IFERROR(IF(A48="","",IF(G48&gt;=$B$5,"At or Above Target","Below Target")),"")</f>
        <v/>
      </c>
      <c r="N48" s="22">
        <f>IFERROR(IF(A48="","",IF(H48&gt;=$B$8,"At or Above Target","Below Target")),"")</f>
        <v/>
      </c>
      <c r="O48" s="28" t="n"/>
    </row>
    <row r="49">
      <c r="A49" s="38" t="n"/>
      <c r="B49" s="22">
        <f>IFERROR(IF(A49="","",YEAR(A49)),"")</f>
        <v/>
      </c>
      <c r="C49" s="22">
        <f>IFERROR(IF(A49="","",MONTH(A49)),"")</f>
        <v/>
      </c>
      <c r="D49" s="33" t="n"/>
      <c r="E49" s="33" t="n"/>
      <c r="F49" s="25" t="n"/>
      <c r="G49" s="27">
        <f>IFERROR(IF(A49="","",E49/D49),0)</f>
        <v/>
      </c>
      <c r="H49" s="26">
        <f>IFERROR(IF(A49="","",F49/E49),0)</f>
        <v/>
      </c>
      <c r="I49" s="26">
        <f>IFERROR(IF(A49="","",F49/D49),0)</f>
        <v/>
      </c>
      <c r="J49" s="39" t="n"/>
      <c r="K49" s="25" t="n"/>
      <c r="L49" s="26">
        <f>IFERROR(IF(A49="","",K49/J49),0)</f>
        <v/>
      </c>
      <c r="M49" s="22">
        <f>IFERROR(IF(A49="","",IF(G49&gt;=$B$5,"At or Above Target","Below Target")),"")</f>
        <v/>
      </c>
      <c r="N49" s="22">
        <f>IFERROR(IF(A49="","",IF(H49&gt;=$B$8,"At or Above Target","Below Target")),"")</f>
        <v/>
      </c>
      <c r="O49" s="28" t="n"/>
    </row>
    <row r="50">
      <c r="A50" s="38" t="n"/>
      <c r="B50" s="22">
        <f>IFERROR(IF(A50="","",YEAR(A50)),"")</f>
        <v/>
      </c>
      <c r="C50" s="22">
        <f>IFERROR(IF(A50="","",MONTH(A50)),"")</f>
        <v/>
      </c>
      <c r="D50" s="33" t="n"/>
      <c r="E50" s="33" t="n"/>
      <c r="F50" s="25" t="n"/>
      <c r="G50" s="27">
        <f>IFERROR(IF(A50="","",E50/D50),0)</f>
        <v/>
      </c>
      <c r="H50" s="26">
        <f>IFERROR(IF(A50="","",F50/E50),0)</f>
        <v/>
      </c>
      <c r="I50" s="26">
        <f>IFERROR(IF(A50="","",F50/D50),0)</f>
        <v/>
      </c>
      <c r="J50" s="39" t="n"/>
      <c r="K50" s="25" t="n"/>
      <c r="L50" s="26">
        <f>IFERROR(IF(A50="","",K50/J50),0)</f>
        <v/>
      </c>
      <c r="M50" s="22">
        <f>IFERROR(IF(A50="","",IF(G50&gt;=$B$5,"At or Above Target","Below Target")),"")</f>
        <v/>
      </c>
      <c r="N50" s="22">
        <f>IFERROR(IF(A50="","",IF(H50&gt;=$B$8,"At or Above Target","Below Target")),"")</f>
        <v/>
      </c>
      <c r="O50" s="28" t="n"/>
    </row>
    <row r="51">
      <c r="A51" s="38" t="n"/>
      <c r="B51" s="22">
        <f>IFERROR(IF(A51="","",YEAR(A51)),"")</f>
        <v/>
      </c>
      <c r="C51" s="22">
        <f>IFERROR(IF(A51="","",MONTH(A51)),"")</f>
        <v/>
      </c>
      <c r="D51" s="33" t="n"/>
      <c r="E51" s="33" t="n"/>
      <c r="F51" s="25" t="n"/>
      <c r="G51" s="27">
        <f>IFERROR(IF(A51="","",E51/D51),0)</f>
        <v/>
      </c>
      <c r="H51" s="26">
        <f>IFERROR(IF(A51="","",F51/E51),0)</f>
        <v/>
      </c>
      <c r="I51" s="26">
        <f>IFERROR(IF(A51="","",F51/D51),0)</f>
        <v/>
      </c>
      <c r="J51" s="39" t="n"/>
      <c r="K51" s="25" t="n"/>
      <c r="L51" s="26">
        <f>IFERROR(IF(A51="","",K51/J51),0)</f>
        <v/>
      </c>
      <c r="M51" s="22">
        <f>IFERROR(IF(A51="","",IF(G51&gt;=$B$5,"At or Above Target","Below Target")),"")</f>
        <v/>
      </c>
      <c r="N51" s="22">
        <f>IFERROR(IF(A51="","",IF(H51&gt;=$B$8,"At or Above Target","Below Target")),"")</f>
        <v/>
      </c>
      <c r="O51" s="28" t="n"/>
    </row>
    <row r="52">
      <c r="A52" s="38" t="n"/>
      <c r="B52" s="22">
        <f>IFERROR(IF(A52="","",YEAR(A52)),"")</f>
        <v/>
      </c>
      <c r="C52" s="22">
        <f>IFERROR(IF(A52="","",MONTH(A52)),"")</f>
        <v/>
      </c>
      <c r="D52" s="33" t="n"/>
      <c r="E52" s="33" t="n"/>
      <c r="F52" s="25" t="n"/>
      <c r="G52" s="27">
        <f>IFERROR(IF(A52="","",E52/D52),0)</f>
        <v/>
      </c>
      <c r="H52" s="26">
        <f>IFERROR(IF(A52="","",F52/E52),0)</f>
        <v/>
      </c>
      <c r="I52" s="26">
        <f>IFERROR(IF(A52="","",F52/D52),0)</f>
        <v/>
      </c>
      <c r="J52" s="39" t="n"/>
      <c r="K52" s="25" t="n"/>
      <c r="L52" s="26">
        <f>IFERROR(IF(A52="","",K52/J52),0)</f>
        <v/>
      </c>
      <c r="M52" s="22">
        <f>IFERROR(IF(A52="","",IF(G52&gt;=$B$5,"At or Above Target","Below Target")),"")</f>
        <v/>
      </c>
      <c r="N52" s="22">
        <f>IFERROR(IF(A52="","",IF(H52&gt;=$B$8,"At or Above Target","Below Target")),"")</f>
        <v/>
      </c>
      <c r="O52" s="28" t="n"/>
    </row>
    <row r="53">
      <c r="A53" s="38" t="n"/>
      <c r="B53" s="22">
        <f>IFERROR(IF(A53="","",YEAR(A53)),"")</f>
        <v/>
      </c>
      <c r="C53" s="22">
        <f>IFERROR(IF(A53="","",MONTH(A53)),"")</f>
        <v/>
      </c>
      <c r="D53" s="33" t="n"/>
      <c r="E53" s="33" t="n"/>
      <c r="F53" s="25" t="n"/>
      <c r="G53" s="27">
        <f>IFERROR(IF(A53="","",E53/D53),0)</f>
        <v/>
      </c>
      <c r="H53" s="26">
        <f>IFERROR(IF(A53="","",F53/E53),0)</f>
        <v/>
      </c>
      <c r="I53" s="26">
        <f>IFERROR(IF(A53="","",F53/D53),0)</f>
        <v/>
      </c>
      <c r="J53" s="39" t="n"/>
      <c r="K53" s="25" t="n"/>
      <c r="L53" s="26">
        <f>IFERROR(IF(A53="","",K53/J53),0)</f>
        <v/>
      </c>
      <c r="M53" s="22">
        <f>IFERROR(IF(A53="","",IF(G53&gt;=$B$5,"At or Above Target","Below Target")),"")</f>
        <v/>
      </c>
      <c r="N53" s="22">
        <f>IFERROR(IF(A53="","",IF(H53&gt;=$B$8,"At or Above Target","Below Target")),"")</f>
        <v/>
      </c>
      <c r="O53" s="28" t="n"/>
    </row>
    <row r="54">
      <c r="A54" s="38" t="n"/>
      <c r="B54" s="22">
        <f>IFERROR(IF(A54="","",YEAR(A54)),"")</f>
        <v/>
      </c>
      <c r="C54" s="22">
        <f>IFERROR(IF(A54="","",MONTH(A54)),"")</f>
        <v/>
      </c>
      <c r="D54" s="33" t="n"/>
      <c r="E54" s="33" t="n"/>
      <c r="F54" s="25" t="n"/>
      <c r="G54" s="27">
        <f>IFERROR(IF(A54="","",E54/D54),0)</f>
        <v/>
      </c>
      <c r="H54" s="26">
        <f>IFERROR(IF(A54="","",F54/E54),0)</f>
        <v/>
      </c>
      <c r="I54" s="26">
        <f>IFERROR(IF(A54="","",F54/D54),0)</f>
        <v/>
      </c>
      <c r="J54" s="39" t="n"/>
      <c r="K54" s="25" t="n"/>
      <c r="L54" s="26">
        <f>IFERROR(IF(A54="","",K54/J54),0)</f>
        <v/>
      </c>
      <c r="M54" s="22">
        <f>IFERROR(IF(A54="","",IF(G54&gt;=$B$5,"At or Above Target","Below Target")),"")</f>
        <v/>
      </c>
      <c r="N54" s="22">
        <f>IFERROR(IF(A54="","",IF(H54&gt;=$B$8,"At or Above Target","Below Target")),"")</f>
        <v/>
      </c>
      <c r="O54" s="28" t="n"/>
    </row>
    <row r="55">
      <c r="A55" s="38" t="n"/>
      <c r="B55" s="22">
        <f>IFERROR(IF(A55="","",YEAR(A55)),"")</f>
        <v/>
      </c>
      <c r="C55" s="22">
        <f>IFERROR(IF(A55="","",MONTH(A55)),"")</f>
        <v/>
      </c>
      <c r="D55" s="33" t="n"/>
      <c r="E55" s="33" t="n"/>
      <c r="F55" s="25" t="n"/>
      <c r="G55" s="27">
        <f>IFERROR(IF(A55="","",E55/D55),0)</f>
        <v/>
      </c>
      <c r="H55" s="26">
        <f>IFERROR(IF(A55="","",F55/E55),0)</f>
        <v/>
      </c>
      <c r="I55" s="26">
        <f>IFERROR(IF(A55="","",F55/D55),0)</f>
        <v/>
      </c>
      <c r="J55" s="39" t="n"/>
      <c r="K55" s="25" t="n"/>
      <c r="L55" s="26">
        <f>IFERROR(IF(A55="","",K55/J55),0)</f>
        <v/>
      </c>
      <c r="M55" s="22">
        <f>IFERROR(IF(A55="","",IF(G55&gt;=$B$5,"At or Above Target","Below Target")),"")</f>
        <v/>
      </c>
      <c r="N55" s="22">
        <f>IFERROR(IF(A55="","",IF(H55&gt;=$B$8,"At or Above Target","Below Target")),"")</f>
        <v/>
      </c>
      <c r="O55" s="28" t="n"/>
    </row>
    <row r="56">
      <c r="A56" s="38" t="n"/>
      <c r="B56" s="22">
        <f>IFERROR(IF(A56="","",YEAR(A56)),"")</f>
        <v/>
      </c>
      <c r="C56" s="22">
        <f>IFERROR(IF(A56="","",MONTH(A56)),"")</f>
        <v/>
      </c>
      <c r="D56" s="33" t="n"/>
      <c r="E56" s="33" t="n"/>
      <c r="F56" s="25" t="n"/>
      <c r="G56" s="27">
        <f>IFERROR(IF(A56="","",E56/D56),0)</f>
        <v/>
      </c>
      <c r="H56" s="26">
        <f>IFERROR(IF(A56="","",F56/E56),0)</f>
        <v/>
      </c>
      <c r="I56" s="26">
        <f>IFERROR(IF(A56="","",F56/D56),0)</f>
        <v/>
      </c>
      <c r="J56" s="39" t="n"/>
      <c r="K56" s="25" t="n"/>
      <c r="L56" s="26">
        <f>IFERROR(IF(A56="","",K56/J56),0)</f>
        <v/>
      </c>
      <c r="M56" s="22">
        <f>IFERROR(IF(A56="","",IF(G56&gt;=$B$5,"At or Above Target","Below Target")),"")</f>
        <v/>
      </c>
      <c r="N56" s="22">
        <f>IFERROR(IF(A56="","",IF(H56&gt;=$B$8,"At or Above Target","Below Target")),"")</f>
        <v/>
      </c>
      <c r="O56" s="28" t="n"/>
    </row>
    <row r="57">
      <c r="A57" s="38" t="n"/>
      <c r="B57" s="22">
        <f>IFERROR(IF(A57="","",YEAR(A57)),"")</f>
        <v/>
      </c>
      <c r="C57" s="22">
        <f>IFERROR(IF(A57="","",MONTH(A57)),"")</f>
        <v/>
      </c>
      <c r="D57" s="33" t="n"/>
      <c r="E57" s="33" t="n"/>
      <c r="F57" s="25" t="n"/>
      <c r="G57" s="27">
        <f>IFERROR(IF(A57="","",E57/D57),0)</f>
        <v/>
      </c>
      <c r="H57" s="26">
        <f>IFERROR(IF(A57="","",F57/E57),0)</f>
        <v/>
      </c>
      <c r="I57" s="26">
        <f>IFERROR(IF(A57="","",F57/D57),0)</f>
        <v/>
      </c>
      <c r="J57" s="39" t="n"/>
      <c r="K57" s="25" t="n"/>
      <c r="L57" s="26">
        <f>IFERROR(IF(A57="","",K57/J57),0)</f>
        <v/>
      </c>
      <c r="M57" s="22">
        <f>IFERROR(IF(A57="","",IF(G57&gt;=$B$5,"At or Above Target","Below Target")),"")</f>
        <v/>
      </c>
      <c r="N57" s="22">
        <f>IFERROR(IF(A57="","",IF(H57&gt;=$B$8,"At or Above Target","Below Target")),"")</f>
        <v/>
      </c>
      <c r="O57" s="28" t="n"/>
    </row>
    <row r="58">
      <c r="A58" s="38" t="n"/>
      <c r="B58" s="22">
        <f>IFERROR(IF(A58="","",YEAR(A58)),"")</f>
        <v/>
      </c>
      <c r="C58" s="22">
        <f>IFERROR(IF(A58="","",MONTH(A58)),"")</f>
        <v/>
      </c>
      <c r="D58" s="33" t="n"/>
      <c r="E58" s="33" t="n"/>
      <c r="F58" s="25" t="n"/>
      <c r="G58" s="27">
        <f>IFERROR(IF(A58="","",E58/D58),0)</f>
        <v/>
      </c>
      <c r="H58" s="26">
        <f>IFERROR(IF(A58="","",F58/E58),0)</f>
        <v/>
      </c>
      <c r="I58" s="26">
        <f>IFERROR(IF(A58="","",F58/D58),0)</f>
        <v/>
      </c>
      <c r="J58" s="39" t="n"/>
      <c r="K58" s="25" t="n"/>
      <c r="L58" s="26">
        <f>IFERROR(IF(A58="","",K58/J58),0)</f>
        <v/>
      </c>
      <c r="M58" s="22">
        <f>IFERROR(IF(A58="","",IF(G58&gt;=$B$5,"At or Above Target","Below Target")),"")</f>
        <v/>
      </c>
      <c r="N58" s="22">
        <f>IFERROR(IF(A58="","",IF(H58&gt;=$B$8,"At or Above Target","Below Target")),"")</f>
        <v/>
      </c>
      <c r="O58" s="28" t="n"/>
    </row>
    <row r="59">
      <c r="A59" s="38" t="n"/>
      <c r="B59" s="22">
        <f>IFERROR(IF(A59="","",YEAR(A59)),"")</f>
        <v/>
      </c>
      <c r="C59" s="22">
        <f>IFERROR(IF(A59="","",MONTH(A59)),"")</f>
        <v/>
      </c>
      <c r="D59" s="33" t="n"/>
      <c r="E59" s="33" t="n"/>
      <c r="F59" s="25" t="n"/>
      <c r="G59" s="27">
        <f>IFERROR(IF(A59="","",E59/D59),0)</f>
        <v/>
      </c>
      <c r="H59" s="26">
        <f>IFERROR(IF(A59="","",F59/E59),0)</f>
        <v/>
      </c>
      <c r="I59" s="26">
        <f>IFERROR(IF(A59="","",F59/D59),0)</f>
        <v/>
      </c>
      <c r="J59" s="39" t="n"/>
      <c r="K59" s="25" t="n"/>
      <c r="L59" s="26">
        <f>IFERROR(IF(A59="","",K59/J59),0)</f>
        <v/>
      </c>
      <c r="M59" s="22">
        <f>IFERROR(IF(A59="","",IF(G59&gt;=$B$5,"At or Above Target","Below Target")),"")</f>
        <v/>
      </c>
      <c r="N59" s="22">
        <f>IFERROR(IF(A59="","",IF(H59&gt;=$B$8,"At or Above Target","Below Target")),"")</f>
        <v/>
      </c>
      <c r="O59" s="28" t="n"/>
    </row>
    <row r="60">
      <c r="A60" s="38" t="n"/>
      <c r="B60" s="22">
        <f>IFERROR(IF(A60="","",YEAR(A60)),"")</f>
        <v/>
      </c>
      <c r="C60" s="22">
        <f>IFERROR(IF(A60="","",MONTH(A60)),"")</f>
        <v/>
      </c>
      <c r="D60" s="33" t="n"/>
      <c r="E60" s="33" t="n"/>
      <c r="F60" s="25" t="n"/>
      <c r="G60" s="27">
        <f>IFERROR(IF(A60="","",E60/D60),0)</f>
        <v/>
      </c>
      <c r="H60" s="26">
        <f>IFERROR(IF(A60="","",F60/E60),0)</f>
        <v/>
      </c>
      <c r="I60" s="26">
        <f>IFERROR(IF(A60="","",F60/D60),0)</f>
        <v/>
      </c>
      <c r="J60" s="39" t="n"/>
      <c r="K60" s="25" t="n"/>
      <c r="L60" s="26">
        <f>IFERROR(IF(A60="","",K60/J60),0)</f>
        <v/>
      </c>
      <c r="M60" s="22">
        <f>IFERROR(IF(A60="","",IF(G60&gt;=$B$5,"At or Above Target","Below Target")),"")</f>
        <v/>
      </c>
      <c r="N60" s="22">
        <f>IFERROR(IF(A60="","",IF(H60&gt;=$B$8,"At or Above Target","Below Target")),"")</f>
        <v/>
      </c>
      <c r="O60" s="28" t="n"/>
    </row>
    <row r="61">
      <c r="A61" s="38" t="n"/>
      <c r="B61" s="22">
        <f>IFERROR(IF(A61="","",YEAR(A61)),"")</f>
        <v/>
      </c>
      <c r="C61" s="22">
        <f>IFERROR(IF(A61="","",MONTH(A61)),"")</f>
        <v/>
      </c>
      <c r="D61" s="33" t="n"/>
      <c r="E61" s="33" t="n"/>
      <c r="F61" s="25" t="n"/>
      <c r="G61" s="27">
        <f>IFERROR(IF(A61="","",E61/D61),0)</f>
        <v/>
      </c>
      <c r="H61" s="26">
        <f>IFERROR(IF(A61="","",F61/E61),0)</f>
        <v/>
      </c>
      <c r="I61" s="26">
        <f>IFERROR(IF(A61="","",F61/D61),0)</f>
        <v/>
      </c>
      <c r="J61" s="39" t="n"/>
      <c r="K61" s="25" t="n"/>
      <c r="L61" s="26">
        <f>IFERROR(IF(A61="","",K61/J61),0)</f>
        <v/>
      </c>
      <c r="M61" s="22">
        <f>IFERROR(IF(A61="","",IF(G61&gt;=$B$5,"At or Above Target","Below Target")),"")</f>
        <v/>
      </c>
      <c r="N61" s="22">
        <f>IFERROR(IF(A61="","",IF(H61&gt;=$B$8,"At or Above Target","Below Target")),"")</f>
        <v/>
      </c>
      <c r="O61" s="28" t="n"/>
    </row>
    <row r="62">
      <c r="A62" s="38" t="n"/>
      <c r="B62" s="22">
        <f>IFERROR(IF(A62="","",YEAR(A62)),"")</f>
        <v/>
      </c>
      <c r="C62" s="22">
        <f>IFERROR(IF(A62="","",MONTH(A62)),"")</f>
        <v/>
      </c>
      <c r="D62" s="33" t="n"/>
      <c r="E62" s="33" t="n"/>
      <c r="F62" s="25" t="n"/>
      <c r="G62" s="27">
        <f>IFERROR(IF(A62="","",E62/D62),0)</f>
        <v/>
      </c>
      <c r="H62" s="26">
        <f>IFERROR(IF(A62="","",F62/E62),0)</f>
        <v/>
      </c>
      <c r="I62" s="26">
        <f>IFERROR(IF(A62="","",F62/D62),0)</f>
        <v/>
      </c>
      <c r="J62" s="39" t="n"/>
      <c r="K62" s="25" t="n"/>
      <c r="L62" s="26">
        <f>IFERROR(IF(A62="","",K62/J62),0)</f>
        <v/>
      </c>
      <c r="M62" s="22">
        <f>IFERROR(IF(A62="","",IF(G62&gt;=$B$5,"At or Above Target","Below Target")),"")</f>
        <v/>
      </c>
      <c r="N62" s="22">
        <f>IFERROR(IF(A62="","",IF(H62&gt;=$B$8,"At or Above Target","Below Target")),"")</f>
        <v/>
      </c>
      <c r="O62" s="28" t="n"/>
    </row>
    <row r="63">
      <c r="A63" s="38" t="n"/>
      <c r="B63" s="22">
        <f>IFERROR(IF(A63="","",YEAR(A63)),"")</f>
        <v/>
      </c>
      <c r="C63" s="22">
        <f>IFERROR(IF(A63="","",MONTH(A63)),"")</f>
        <v/>
      </c>
      <c r="D63" s="33" t="n"/>
      <c r="E63" s="33" t="n"/>
      <c r="F63" s="25" t="n"/>
      <c r="G63" s="27">
        <f>IFERROR(IF(A63="","",E63/D63),0)</f>
        <v/>
      </c>
      <c r="H63" s="26">
        <f>IFERROR(IF(A63="","",F63/E63),0)</f>
        <v/>
      </c>
      <c r="I63" s="26">
        <f>IFERROR(IF(A63="","",F63/D63),0)</f>
        <v/>
      </c>
      <c r="J63" s="39" t="n"/>
      <c r="K63" s="25" t="n"/>
      <c r="L63" s="26">
        <f>IFERROR(IF(A63="","",K63/J63),0)</f>
        <v/>
      </c>
      <c r="M63" s="22">
        <f>IFERROR(IF(A63="","",IF(G63&gt;=$B$5,"At or Above Target","Below Target")),"")</f>
        <v/>
      </c>
      <c r="N63" s="22">
        <f>IFERROR(IF(A63="","",IF(H63&gt;=$B$8,"At or Above Target","Below Target")),"")</f>
        <v/>
      </c>
      <c r="O63" s="28" t="n"/>
    </row>
    <row r="64">
      <c r="A64" s="38" t="n"/>
      <c r="B64" s="22">
        <f>IFERROR(IF(A64="","",YEAR(A64)),"")</f>
        <v/>
      </c>
      <c r="C64" s="22">
        <f>IFERROR(IF(A64="","",MONTH(A64)),"")</f>
        <v/>
      </c>
      <c r="D64" s="33" t="n"/>
      <c r="E64" s="33" t="n"/>
      <c r="F64" s="25" t="n"/>
      <c r="G64" s="27">
        <f>IFERROR(IF(A64="","",E64/D64),0)</f>
        <v/>
      </c>
      <c r="H64" s="26">
        <f>IFERROR(IF(A64="","",F64/E64),0)</f>
        <v/>
      </c>
      <c r="I64" s="26">
        <f>IFERROR(IF(A64="","",F64/D64),0)</f>
        <v/>
      </c>
      <c r="J64" s="39" t="n"/>
      <c r="K64" s="25" t="n"/>
      <c r="L64" s="26">
        <f>IFERROR(IF(A64="","",K64/J64),0)</f>
        <v/>
      </c>
      <c r="M64" s="22">
        <f>IFERROR(IF(A64="","",IF(G64&gt;=$B$5,"At or Above Target","Below Target")),"")</f>
        <v/>
      </c>
      <c r="N64" s="22">
        <f>IFERROR(IF(A64="","",IF(H64&gt;=$B$8,"At or Above Target","Below Target")),"")</f>
        <v/>
      </c>
      <c r="O64" s="28" t="n"/>
    </row>
    <row r="65">
      <c r="A65" s="38" t="n"/>
      <c r="B65" s="22">
        <f>IFERROR(IF(A65="","",YEAR(A65)),"")</f>
        <v/>
      </c>
      <c r="C65" s="22">
        <f>IFERROR(IF(A65="","",MONTH(A65)),"")</f>
        <v/>
      </c>
      <c r="D65" s="33" t="n"/>
      <c r="E65" s="33" t="n"/>
      <c r="F65" s="25" t="n"/>
      <c r="G65" s="27">
        <f>IFERROR(IF(A65="","",E65/D65),0)</f>
        <v/>
      </c>
      <c r="H65" s="26">
        <f>IFERROR(IF(A65="","",F65/E65),0)</f>
        <v/>
      </c>
      <c r="I65" s="26">
        <f>IFERROR(IF(A65="","",F65/D65),0)</f>
        <v/>
      </c>
      <c r="J65" s="39" t="n"/>
      <c r="K65" s="25" t="n"/>
      <c r="L65" s="26">
        <f>IFERROR(IF(A65="","",K65/J65),0)</f>
        <v/>
      </c>
      <c r="M65" s="22">
        <f>IFERROR(IF(A65="","",IF(G65&gt;=$B$5,"At or Above Target","Below Target")),"")</f>
        <v/>
      </c>
      <c r="N65" s="22">
        <f>IFERROR(IF(A65="","",IF(H65&gt;=$B$8,"At or Above Target","Below Target")),"")</f>
        <v/>
      </c>
      <c r="O65" s="28" t="n"/>
    </row>
    <row r="66">
      <c r="A66" s="38" t="n"/>
      <c r="B66" s="22">
        <f>IFERROR(IF(A66="","",YEAR(A66)),"")</f>
        <v/>
      </c>
      <c r="C66" s="22">
        <f>IFERROR(IF(A66="","",MONTH(A66)),"")</f>
        <v/>
      </c>
      <c r="D66" s="33" t="n"/>
      <c r="E66" s="33" t="n"/>
      <c r="F66" s="25" t="n"/>
      <c r="G66" s="27">
        <f>IFERROR(IF(A66="","",E66/D66),0)</f>
        <v/>
      </c>
      <c r="H66" s="26">
        <f>IFERROR(IF(A66="","",F66/E66),0)</f>
        <v/>
      </c>
      <c r="I66" s="26">
        <f>IFERROR(IF(A66="","",F66/D66),0)</f>
        <v/>
      </c>
      <c r="J66" s="39" t="n"/>
      <c r="K66" s="25" t="n"/>
      <c r="L66" s="26">
        <f>IFERROR(IF(A66="","",K66/J66),0)</f>
        <v/>
      </c>
      <c r="M66" s="22">
        <f>IFERROR(IF(A66="","",IF(G66&gt;=$B$5,"At or Above Target","Below Target")),"")</f>
        <v/>
      </c>
      <c r="N66" s="22">
        <f>IFERROR(IF(A66="","",IF(H66&gt;=$B$8,"At or Above Target","Below Target")),"")</f>
        <v/>
      </c>
      <c r="O66" s="28" t="n"/>
    </row>
    <row r="67">
      <c r="A67" s="38" t="n"/>
      <c r="B67" s="22">
        <f>IFERROR(IF(A67="","",YEAR(A67)),"")</f>
        <v/>
      </c>
      <c r="C67" s="22">
        <f>IFERROR(IF(A67="","",MONTH(A67)),"")</f>
        <v/>
      </c>
      <c r="D67" s="33" t="n"/>
      <c r="E67" s="33" t="n"/>
      <c r="F67" s="25" t="n"/>
      <c r="G67" s="27">
        <f>IFERROR(IF(A67="","",E67/D67),0)</f>
        <v/>
      </c>
      <c r="H67" s="26">
        <f>IFERROR(IF(A67="","",F67/E67),0)</f>
        <v/>
      </c>
      <c r="I67" s="26">
        <f>IFERROR(IF(A67="","",F67/D67),0)</f>
        <v/>
      </c>
      <c r="J67" s="39" t="n"/>
      <c r="K67" s="25" t="n"/>
      <c r="L67" s="26">
        <f>IFERROR(IF(A67="","",K67/J67),0)</f>
        <v/>
      </c>
      <c r="M67" s="22">
        <f>IFERROR(IF(A67="","",IF(G67&gt;=$B$5,"At or Above Target","Below Target")),"")</f>
        <v/>
      </c>
      <c r="N67" s="22">
        <f>IFERROR(IF(A67="","",IF(H67&gt;=$B$8,"At or Above Target","Below Target")),"")</f>
        <v/>
      </c>
      <c r="O67" s="28" t="n"/>
    </row>
    <row r="68">
      <c r="A68" s="38" t="n"/>
      <c r="B68" s="22">
        <f>IFERROR(IF(A68="","",YEAR(A68)),"")</f>
        <v/>
      </c>
      <c r="C68" s="22">
        <f>IFERROR(IF(A68="","",MONTH(A68)),"")</f>
        <v/>
      </c>
      <c r="D68" s="33" t="n"/>
      <c r="E68" s="33" t="n"/>
      <c r="F68" s="25" t="n"/>
      <c r="G68" s="27">
        <f>IFERROR(IF(A68="","",E68/D68),0)</f>
        <v/>
      </c>
      <c r="H68" s="26">
        <f>IFERROR(IF(A68="","",F68/E68),0)</f>
        <v/>
      </c>
      <c r="I68" s="26">
        <f>IFERROR(IF(A68="","",F68/D68),0)</f>
        <v/>
      </c>
      <c r="J68" s="39" t="n"/>
      <c r="K68" s="25" t="n"/>
      <c r="L68" s="26">
        <f>IFERROR(IF(A68="","",K68/J68),0)</f>
        <v/>
      </c>
      <c r="M68" s="22">
        <f>IFERROR(IF(A68="","",IF(G68&gt;=$B$5,"At or Above Target","Below Target")),"")</f>
        <v/>
      </c>
      <c r="N68" s="22">
        <f>IFERROR(IF(A68="","",IF(H68&gt;=$B$8,"At or Above Target","Below Target")),"")</f>
        <v/>
      </c>
      <c r="O68" s="28" t="n"/>
    </row>
    <row r="69">
      <c r="A69" s="38" t="n"/>
      <c r="B69" s="22">
        <f>IFERROR(IF(A69="","",YEAR(A69)),"")</f>
        <v/>
      </c>
      <c r="C69" s="22">
        <f>IFERROR(IF(A69="","",MONTH(A69)),"")</f>
        <v/>
      </c>
      <c r="D69" s="33" t="n"/>
      <c r="E69" s="33" t="n"/>
      <c r="F69" s="25" t="n"/>
      <c r="G69" s="27">
        <f>IFERROR(IF(A69="","",E69/D69),0)</f>
        <v/>
      </c>
      <c r="H69" s="26">
        <f>IFERROR(IF(A69="","",F69/E69),0)</f>
        <v/>
      </c>
      <c r="I69" s="26">
        <f>IFERROR(IF(A69="","",F69/D69),0)</f>
        <v/>
      </c>
      <c r="J69" s="39" t="n"/>
      <c r="K69" s="25" t="n"/>
      <c r="L69" s="26">
        <f>IFERROR(IF(A69="","",K69/J69),0)</f>
        <v/>
      </c>
      <c r="M69" s="22">
        <f>IFERROR(IF(A69="","",IF(G69&gt;=$B$5,"At or Above Target","Below Target")),"")</f>
        <v/>
      </c>
      <c r="N69" s="22">
        <f>IFERROR(IF(A69="","",IF(H69&gt;=$B$8,"At or Above Target","Below Target")),"")</f>
        <v/>
      </c>
      <c r="O69" s="28" t="n"/>
    </row>
    <row r="70">
      <c r="A70" s="38" t="n"/>
      <c r="B70" s="22">
        <f>IFERROR(IF(A70="","",YEAR(A70)),"")</f>
        <v/>
      </c>
      <c r="C70" s="22">
        <f>IFERROR(IF(A70="","",MONTH(A70)),"")</f>
        <v/>
      </c>
      <c r="D70" s="33" t="n"/>
      <c r="E70" s="33" t="n"/>
      <c r="F70" s="25" t="n"/>
      <c r="G70" s="27">
        <f>IFERROR(IF(A70="","",E70/D70),0)</f>
        <v/>
      </c>
      <c r="H70" s="26">
        <f>IFERROR(IF(A70="","",F70/E70),0)</f>
        <v/>
      </c>
      <c r="I70" s="26">
        <f>IFERROR(IF(A70="","",F70/D70),0)</f>
        <v/>
      </c>
      <c r="J70" s="39" t="n"/>
      <c r="K70" s="25" t="n"/>
      <c r="L70" s="26">
        <f>IFERROR(IF(A70="","",K70/J70),0)</f>
        <v/>
      </c>
      <c r="M70" s="22">
        <f>IFERROR(IF(A70="","",IF(G70&gt;=$B$5,"At or Above Target","Below Target")),"")</f>
        <v/>
      </c>
      <c r="N70" s="22">
        <f>IFERROR(IF(A70="","",IF(H70&gt;=$B$8,"At or Above Target","Below Target")),"")</f>
        <v/>
      </c>
      <c r="O70" s="28" t="n"/>
    </row>
    <row r="71">
      <c r="A71" s="38" t="n"/>
      <c r="B71" s="22">
        <f>IFERROR(IF(A71="","",YEAR(A71)),"")</f>
        <v/>
      </c>
      <c r="C71" s="22">
        <f>IFERROR(IF(A71="","",MONTH(A71)),"")</f>
        <v/>
      </c>
      <c r="D71" s="33" t="n"/>
      <c r="E71" s="33" t="n"/>
      <c r="F71" s="25" t="n"/>
      <c r="G71" s="27">
        <f>IFERROR(IF(A71="","",E71/D71),0)</f>
        <v/>
      </c>
      <c r="H71" s="26">
        <f>IFERROR(IF(A71="","",F71/E71),0)</f>
        <v/>
      </c>
      <c r="I71" s="26">
        <f>IFERROR(IF(A71="","",F71/D71),0)</f>
        <v/>
      </c>
      <c r="J71" s="39" t="n"/>
      <c r="K71" s="25" t="n"/>
      <c r="L71" s="26">
        <f>IFERROR(IF(A71="","",K71/J71),0)</f>
        <v/>
      </c>
      <c r="M71" s="22">
        <f>IFERROR(IF(A71="","",IF(G71&gt;=$B$5,"At or Above Target","Below Target")),"")</f>
        <v/>
      </c>
      <c r="N71" s="22">
        <f>IFERROR(IF(A71="","",IF(H71&gt;=$B$8,"At or Above Target","Below Target")),"")</f>
        <v/>
      </c>
      <c r="O71" s="28" t="n"/>
    </row>
    <row r="72">
      <c r="A72" s="38" t="n"/>
      <c r="B72" s="22">
        <f>IFERROR(IF(A72="","",YEAR(A72)),"")</f>
        <v/>
      </c>
      <c r="C72" s="22">
        <f>IFERROR(IF(A72="","",MONTH(A72)),"")</f>
        <v/>
      </c>
      <c r="D72" s="33" t="n"/>
      <c r="E72" s="33" t="n"/>
      <c r="F72" s="25" t="n"/>
      <c r="G72" s="27">
        <f>IFERROR(IF(A72="","",E72/D72),0)</f>
        <v/>
      </c>
      <c r="H72" s="26">
        <f>IFERROR(IF(A72="","",F72/E72),0)</f>
        <v/>
      </c>
      <c r="I72" s="26">
        <f>IFERROR(IF(A72="","",F72/D72),0)</f>
        <v/>
      </c>
      <c r="J72" s="39" t="n"/>
      <c r="K72" s="25" t="n"/>
      <c r="L72" s="26">
        <f>IFERROR(IF(A72="","",K72/J72),0)</f>
        <v/>
      </c>
      <c r="M72" s="22">
        <f>IFERROR(IF(A72="","",IF(G72&gt;=$B$5,"At or Above Target","Below Target")),"")</f>
        <v/>
      </c>
      <c r="N72" s="22">
        <f>IFERROR(IF(A72="","",IF(H72&gt;=$B$8,"At or Above Target","Below Target")),"")</f>
        <v/>
      </c>
      <c r="O72" s="28" t="n"/>
    </row>
    <row r="73">
      <c r="A73" s="38" t="n"/>
      <c r="B73" s="22">
        <f>IFERROR(IF(A73="","",YEAR(A73)),"")</f>
        <v/>
      </c>
      <c r="C73" s="22">
        <f>IFERROR(IF(A73="","",MONTH(A73)),"")</f>
        <v/>
      </c>
      <c r="D73" s="33" t="n"/>
      <c r="E73" s="33" t="n"/>
      <c r="F73" s="25" t="n"/>
      <c r="G73" s="27">
        <f>IFERROR(IF(A73="","",E73/D73),0)</f>
        <v/>
      </c>
      <c r="H73" s="26">
        <f>IFERROR(IF(A73="","",F73/E73),0)</f>
        <v/>
      </c>
      <c r="I73" s="26">
        <f>IFERROR(IF(A73="","",F73/D73),0)</f>
        <v/>
      </c>
      <c r="J73" s="39" t="n"/>
      <c r="K73" s="25" t="n"/>
      <c r="L73" s="26">
        <f>IFERROR(IF(A73="","",K73/J73),0)</f>
        <v/>
      </c>
      <c r="M73" s="22">
        <f>IFERROR(IF(A73="","",IF(G73&gt;=$B$5,"At or Above Target","Below Target")),"")</f>
        <v/>
      </c>
      <c r="N73" s="22">
        <f>IFERROR(IF(A73="","",IF(H73&gt;=$B$8,"At or Above Target","Below Target")),"")</f>
        <v/>
      </c>
      <c r="O73" s="28" t="n"/>
    </row>
    <row r="74">
      <c r="A74" s="38" t="n"/>
      <c r="B74" s="22">
        <f>IFERROR(IF(A74="","",YEAR(A74)),"")</f>
        <v/>
      </c>
      <c r="C74" s="22">
        <f>IFERROR(IF(A74="","",MONTH(A74)),"")</f>
        <v/>
      </c>
      <c r="D74" s="33" t="n"/>
      <c r="E74" s="33" t="n"/>
      <c r="F74" s="25" t="n"/>
      <c r="G74" s="27">
        <f>IFERROR(IF(A74="","",E74/D74),0)</f>
        <v/>
      </c>
      <c r="H74" s="26">
        <f>IFERROR(IF(A74="","",F74/E74),0)</f>
        <v/>
      </c>
      <c r="I74" s="26">
        <f>IFERROR(IF(A74="","",F74/D74),0)</f>
        <v/>
      </c>
      <c r="J74" s="39" t="n"/>
      <c r="K74" s="25" t="n"/>
      <c r="L74" s="26">
        <f>IFERROR(IF(A74="","",K74/J74),0)</f>
        <v/>
      </c>
      <c r="M74" s="22">
        <f>IFERROR(IF(A74="","",IF(G74&gt;=$B$5,"At or Above Target","Below Target")),"")</f>
        <v/>
      </c>
      <c r="N74" s="22">
        <f>IFERROR(IF(A74="","",IF(H74&gt;=$B$8,"At or Above Target","Below Target")),"")</f>
        <v/>
      </c>
      <c r="O74" s="28" t="n"/>
    </row>
    <row r="75">
      <c r="A75" s="38" t="n"/>
      <c r="B75" s="22">
        <f>IFERROR(IF(A75="","",YEAR(A75)),"")</f>
        <v/>
      </c>
      <c r="C75" s="22">
        <f>IFERROR(IF(A75="","",MONTH(A75)),"")</f>
        <v/>
      </c>
      <c r="D75" s="33" t="n"/>
      <c r="E75" s="33" t="n"/>
      <c r="F75" s="25" t="n"/>
      <c r="G75" s="27">
        <f>IFERROR(IF(A75="","",E75/D75),0)</f>
        <v/>
      </c>
      <c r="H75" s="26">
        <f>IFERROR(IF(A75="","",F75/E75),0)</f>
        <v/>
      </c>
      <c r="I75" s="26">
        <f>IFERROR(IF(A75="","",F75/D75),0)</f>
        <v/>
      </c>
      <c r="J75" s="39" t="n"/>
      <c r="K75" s="25" t="n"/>
      <c r="L75" s="26">
        <f>IFERROR(IF(A75="","",K75/J75),0)</f>
        <v/>
      </c>
      <c r="M75" s="22">
        <f>IFERROR(IF(A75="","",IF(G75&gt;=$B$5,"At or Above Target","Below Target")),"")</f>
        <v/>
      </c>
      <c r="N75" s="22">
        <f>IFERROR(IF(A75="","",IF(H75&gt;=$B$8,"At or Above Target","Below Target")),"")</f>
        <v/>
      </c>
      <c r="O75" s="28" t="n"/>
    </row>
    <row r="76">
      <c r="A76" s="38" t="n"/>
      <c r="B76" s="22">
        <f>IFERROR(IF(A76="","",YEAR(A76)),"")</f>
        <v/>
      </c>
      <c r="C76" s="22">
        <f>IFERROR(IF(A76="","",MONTH(A76)),"")</f>
        <v/>
      </c>
      <c r="D76" s="33" t="n"/>
      <c r="E76" s="33" t="n"/>
      <c r="F76" s="25" t="n"/>
      <c r="G76" s="27">
        <f>IFERROR(IF(A76="","",E76/D76),0)</f>
        <v/>
      </c>
      <c r="H76" s="26">
        <f>IFERROR(IF(A76="","",F76/E76),0)</f>
        <v/>
      </c>
      <c r="I76" s="26">
        <f>IFERROR(IF(A76="","",F76/D76),0)</f>
        <v/>
      </c>
      <c r="J76" s="39" t="n"/>
      <c r="K76" s="25" t="n"/>
      <c r="L76" s="26">
        <f>IFERROR(IF(A76="","",K76/J76),0)</f>
        <v/>
      </c>
      <c r="M76" s="22">
        <f>IFERROR(IF(A76="","",IF(G76&gt;=$B$5,"At or Above Target","Below Target")),"")</f>
        <v/>
      </c>
      <c r="N76" s="22">
        <f>IFERROR(IF(A76="","",IF(H76&gt;=$B$8,"At or Above Target","Below Target")),"")</f>
        <v/>
      </c>
      <c r="O76" s="28" t="n"/>
    </row>
    <row r="77">
      <c r="A77" s="38" t="n"/>
      <c r="B77" s="22">
        <f>IFERROR(IF(A77="","",YEAR(A77)),"")</f>
        <v/>
      </c>
      <c r="C77" s="22">
        <f>IFERROR(IF(A77="","",MONTH(A77)),"")</f>
        <v/>
      </c>
      <c r="D77" s="33" t="n"/>
      <c r="E77" s="33" t="n"/>
      <c r="F77" s="25" t="n"/>
      <c r="G77" s="27">
        <f>IFERROR(IF(A77="","",E77/D77),0)</f>
        <v/>
      </c>
      <c r="H77" s="26">
        <f>IFERROR(IF(A77="","",F77/E77),0)</f>
        <v/>
      </c>
      <c r="I77" s="26">
        <f>IFERROR(IF(A77="","",F77/D77),0)</f>
        <v/>
      </c>
      <c r="J77" s="39" t="n"/>
      <c r="K77" s="25" t="n"/>
      <c r="L77" s="26">
        <f>IFERROR(IF(A77="","",K77/J77),0)</f>
        <v/>
      </c>
      <c r="M77" s="22">
        <f>IFERROR(IF(A77="","",IF(G77&gt;=$B$5,"At or Above Target","Below Target")),"")</f>
        <v/>
      </c>
      <c r="N77" s="22">
        <f>IFERROR(IF(A77="","",IF(H77&gt;=$B$8,"At or Above Target","Below Target")),"")</f>
        <v/>
      </c>
      <c r="O77" s="28" t="n"/>
    </row>
    <row r="78">
      <c r="A78" s="38" t="n"/>
      <c r="B78" s="22">
        <f>IFERROR(IF(A78="","",YEAR(A78)),"")</f>
        <v/>
      </c>
      <c r="C78" s="22">
        <f>IFERROR(IF(A78="","",MONTH(A78)),"")</f>
        <v/>
      </c>
      <c r="D78" s="33" t="n"/>
      <c r="E78" s="33" t="n"/>
      <c r="F78" s="25" t="n"/>
      <c r="G78" s="27">
        <f>IFERROR(IF(A78="","",E78/D78),0)</f>
        <v/>
      </c>
      <c r="H78" s="26">
        <f>IFERROR(IF(A78="","",F78/E78),0)</f>
        <v/>
      </c>
      <c r="I78" s="26">
        <f>IFERROR(IF(A78="","",F78/D78),0)</f>
        <v/>
      </c>
      <c r="J78" s="39" t="n"/>
      <c r="K78" s="25" t="n"/>
      <c r="L78" s="26">
        <f>IFERROR(IF(A78="","",K78/J78),0)</f>
        <v/>
      </c>
      <c r="M78" s="22">
        <f>IFERROR(IF(A78="","",IF(G78&gt;=$B$5,"At or Above Target","Below Target")),"")</f>
        <v/>
      </c>
      <c r="N78" s="22">
        <f>IFERROR(IF(A78="","",IF(H78&gt;=$B$8,"At or Above Target","Below Target")),"")</f>
        <v/>
      </c>
      <c r="O78" s="28" t="n"/>
    </row>
    <row r="79">
      <c r="A79" s="38" t="n"/>
      <c r="B79" s="22">
        <f>IFERROR(IF(A79="","",YEAR(A79)),"")</f>
        <v/>
      </c>
      <c r="C79" s="22">
        <f>IFERROR(IF(A79="","",MONTH(A79)),"")</f>
        <v/>
      </c>
      <c r="D79" s="33" t="n"/>
      <c r="E79" s="33" t="n"/>
      <c r="F79" s="25" t="n"/>
      <c r="G79" s="27">
        <f>IFERROR(IF(A79="","",E79/D79),0)</f>
        <v/>
      </c>
      <c r="H79" s="26">
        <f>IFERROR(IF(A79="","",F79/E79),0)</f>
        <v/>
      </c>
      <c r="I79" s="26">
        <f>IFERROR(IF(A79="","",F79/D79),0)</f>
        <v/>
      </c>
      <c r="J79" s="39" t="n"/>
      <c r="K79" s="25" t="n"/>
      <c r="L79" s="26">
        <f>IFERROR(IF(A79="","",K79/J79),0)</f>
        <v/>
      </c>
      <c r="M79" s="22">
        <f>IFERROR(IF(A79="","",IF(G79&gt;=$B$5,"At or Above Target","Below Target")),"")</f>
        <v/>
      </c>
      <c r="N79" s="22">
        <f>IFERROR(IF(A79="","",IF(H79&gt;=$B$8,"At or Above Target","Below Target")),"")</f>
        <v/>
      </c>
      <c r="O79" s="28" t="n"/>
    </row>
    <row r="80">
      <c r="A80" s="38" t="n"/>
      <c r="B80" s="22">
        <f>IFERROR(IF(A80="","",YEAR(A80)),"")</f>
        <v/>
      </c>
      <c r="C80" s="22">
        <f>IFERROR(IF(A80="","",MONTH(A80)),"")</f>
        <v/>
      </c>
      <c r="D80" s="33" t="n"/>
      <c r="E80" s="33" t="n"/>
      <c r="F80" s="25" t="n"/>
      <c r="G80" s="27">
        <f>IFERROR(IF(A80="","",E80/D80),0)</f>
        <v/>
      </c>
      <c r="H80" s="26">
        <f>IFERROR(IF(A80="","",F80/E80),0)</f>
        <v/>
      </c>
      <c r="I80" s="26">
        <f>IFERROR(IF(A80="","",F80/D80),0)</f>
        <v/>
      </c>
      <c r="J80" s="39" t="n"/>
      <c r="K80" s="25" t="n"/>
      <c r="L80" s="26">
        <f>IFERROR(IF(A80="","",K80/J80),0)</f>
        <v/>
      </c>
      <c r="M80" s="22">
        <f>IFERROR(IF(A80="","",IF(G80&gt;=$B$5,"At or Above Target","Below Target")),"")</f>
        <v/>
      </c>
      <c r="N80" s="22">
        <f>IFERROR(IF(A80="","",IF(H80&gt;=$B$8,"At or Above Target","Below Target")),"")</f>
        <v/>
      </c>
      <c r="O80" s="28" t="n"/>
    </row>
    <row r="81">
      <c r="A81" s="38" t="n"/>
      <c r="B81" s="22">
        <f>IFERROR(IF(A81="","",YEAR(A81)),"")</f>
        <v/>
      </c>
      <c r="C81" s="22">
        <f>IFERROR(IF(A81="","",MONTH(A81)),"")</f>
        <v/>
      </c>
      <c r="D81" s="33" t="n"/>
      <c r="E81" s="33" t="n"/>
      <c r="F81" s="25" t="n"/>
      <c r="G81" s="27">
        <f>IFERROR(IF(A81="","",E81/D81),0)</f>
        <v/>
      </c>
      <c r="H81" s="26">
        <f>IFERROR(IF(A81="","",F81/E81),0)</f>
        <v/>
      </c>
      <c r="I81" s="26">
        <f>IFERROR(IF(A81="","",F81/D81),0)</f>
        <v/>
      </c>
      <c r="J81" s="39" t="n"/>
      <c r="K81" s="25" t="n"/>
      <c r="L81" s="26">
        <f>IFERROR(IF(A81="","",K81/J81),0)</f>
        <v/>
      </c>
      <c r="M81" s="22">
        <f>IFERROR(IF(A81="","",IF(G81&gt;=$B$5,"At or Above Target","Below Target")),"")</f>
        <v/>
      </c>
      <c r="N81" s="22">
        <f>IFERROR(IF(A81="","",IF(H81&gt;=$B$8,"At or Above Target","Below Target")),"")</f>
        <v/>
      </c>
      <c r="O81" s="28" t="n"/>
    </row>
    <row r="82">
      <c r="A82" s="38" t="n"/>
      <c r="B82" s="22">
        <f>IFERROR(IF(A82="","",YEAR(A82)),"")</f>
        <v/>
      </c>
      <c r="C82" s="22">
        <f>IFERROR(IF(A82="","",MONTH(A82)),"")</f>
        <v/>
      </c>
      <c r="D82" s="33" t="n"/>
      <c r="E82" s="33" t="n"/>
      <c r="F82" s="25" t="n"/>
      <c r="G82" s="27">
        <f>IFERROR(IF(A82="","",E82/D82),0)</f>
        <v/>
      </c>
      <c r="H82" s="26">
        <f>IFERROR(IF(A82="","",F82/E82),0)</f>
        <v/>
      </c>
      <c r="I82" s="26">
        <f>IFERROR(IF(A82="","",F82/D82),0)</f>
        <v/>
      </c>
      <c r="J82" s="39" t="n"/>
      <c r="K82" s="25" t="n"/>
      <c r="L82" s="26">
        <f>IFERROR(IF(A82="","",K82/J82),0)</f>
        <v/>
      </c>
      <c r="M82" s="22">
        <f>IFERROR(IF(A82="","",IF(G82&gt;=$B$5,"At or Above Target","Below Target")),"")</f>
        <v/>
      </c>
      <c r="N82" s="22">
        <f>IFERROR(IF(A82="","",IF(H82&gt;=$B$8,"At or Above Target","Below Target")),"")</f>
        <v/>
      </c>
      <c r="O82" s="28" t="n"/>
    </row>
    <row r="83">
      <c r="A83" s="38" t="n"/>
      <c r="B83" s="22">
        <f>IFERROR(IF(A83="","",YEAR(A83)),"")</f>
        <v/>
      </c>
      <c r="C83" s="22">
        <f>IFERROR(IF(A83="","",MONTH(A83)),"")</f>
        <v/>
      </c>
      <c r="D83" s="33" t="n"/>
      <c r="E83" s="33" t="n"/>
      <c r="F83" s="25" t="n"/>
      <c r="G83" s="27">
        <f>IFERROR(IF(A83="","",E83/D83),0)</f>
        <v/>
      </c>
      <c r="H83" s="26">
        <f>IFERROR(IF(A83="","",F83/E83),0)</f>
        <v/>
      </c>
      <c r="I83" s="26">
        <f>IFERROR(IF(A83="","",F83/D83),0)</f>
        <v/>
      </c>
      <c r="J83" s="39" t="n"/>
      <c r="K83" s="25" t="n"/>
      <c r="L83" s="26">
        <f>IFERROR(IF(A83="","",K83/J83),0)</f>
        <v/>
      </c>
      <c r="M83" s="22">
        <f>IFERROR(IF(A83="","",IF(G83&gt;=$B$5,"At or Above Target","Below Target")),"")</f>
        <v/>
      </c>
      <c r="N83" s="22">
        <f>IFERROR(IF(A83="","",IF(H83&gt;=$B$8,"At or Above Target","Below Target")),"")</f>
        <v/>
      </c>
      <c r="O83" s="28" t="n"/>
    </row>
    <row r="84">
      <c r="A84" s="38" t="n"/>
      <c r="B84" s="22">
        <f>IFERROR(IF(A84="","",YEAR(A84)),"")</f>
        <v/>
      </c>
      <c r="C84" s="22">
        <f>IFERROR(IF(A84="","",MONTH(A84)),"")</f>
        <v/>
      </c>
      <c r="D84" s="33" t="n"/>
      <c r="E84" s="33" t="n"/>
      <c r="F84" s="25" t="n"/>
      <c r="G84" s="27">
        <f>IFERROR(IF(A84="","",E84/D84),0)</f>
        <v/>
      </c>
      <c r="H84" s="26">
        <f>IFERROR(IF(A84="","",F84/E84),0)</f>
        <v/>
      </c>
      <c r="I84" s="26">
        <f>IFERROR(IF(A84="","",F84/D84),0)</f>
        <v/>
      </c>
      <c r="J84" s="39" t="n"/>
      <c r="K84" s="25" t="n"/>
      <c r="L84" s="26">
        <f>IFERROR(IF(A84="","",K84/J84),0)</f>
        <v/>
      </c>
      <c r="M84" s="22">
        <f>IFERROR(IF(A84="","",IF(G84&gt;=$B$5,"At or Above Target","Below Target")),"")</f>
        <v/>
      </c>
      <c r="N84" s="22">
        <f>IFERROR(IF(A84="","",IF(H84&gt;=$B$8,"At or Above Target","Below Target")),"")</f>
        <v/>
      </c>
      <c r="O84" s="28" t="n"/>
    </row>
    <row r="85">
      <c r="A85" s="38" t="n"/>
      <c r="B85" s="22">
        <f>IFERROR(IF(A85="","",YEAR(A85)),"")</f>
        <v/>
      </c>
      <c r="C85" s="22">
        <f>IFERROR(IF(A85="","",MONTH(A85)),"")</f>
        <v/>
      </c>
      <c r="D85" s="33" t="n"/>
      <c r="E85" s="33" t="n"/>
      <c r="F85" s="25" t="n"/>
      <c r="G85" s="27">
        <f>IFERROR(IF(A85="","",E85/D85),0)</f>
        <v/>
      </c>
      <c r="H85" s="26">
        <f>IFERROR(IF(A85="","",F85/E85),0)</f>
        <v/>
      </c>
      <c r="I85" s="26">
        <f>IFERROR(IF(A85="","",F85/D85),0)</f>
        <v/>
      </c>
      <c r="J85" s="39" t="n"/>
      <c r="K85" s="25" t="n"/>
      <c r="L85" s="26">
        <f>IFERROR(IF(A85="","",K85/J85),0)</f>
        <v/>
      </c>
      <c r="M85" s="22">
        <f>IFERROR(IF(A85="","",IF(G85&gt;=$B$5,"At or Above Target","Below Target")),"")</f>
        <v/>
      </c>
      <c r="N85" s="22">
        <f>IFERROR(IF(A85="","",IF(H85&gt;=$B$8,"At or Above Target","Below Target")),"")</f>
        <v/>
      </c>
      <c r="O85" s="28" t="n"/>
    </row>
    <row r="86">
      <c r="A86" s="38" t="n"/>
      <c r="B86" s="22">
        <f>IFERROR(IF(A86="","",YEAR(A86)),"")</f>
        <v/>
      </c>
      <c r="C86" s="22">
        <f>IFERROR(IF(A86="","",MONTH(A86)),"")</f>
        <v/>
      </c>
      <c r="D86" s="33" t="n"/>
      <c r="E86" s="33" t="n"/>
      <c r="F86" s="25" t="n"/>
      <c r="G86" s="27">
        <f>IFERROR(IF(A86="","",E86/D86),0)</f>
        <v/>
      </c>
      <c r="H86" s="26">
        <f>IFERROR(IF(A86="","",F86/E86),0)</f>
        <v/>
      </c>
      <c r="I86" s="26">
        <f>IFERROR(IF(A86="","",F86/D86),0)</f>
        <v/>
      </c>
      <c r="J86" s="39" t="n"/>
      <c r="K86" s="25" t="n"/>
      <c r="L86" s="26">
        <f>IFERROR(IF(A86="","",K86/J86),0)</f>
        <v/>
      </c>
      <c r="M86" s="22">
        <f>IFERROR(IF(A86="","",IF(G86&gt;=$B$5,"At or Above Target","Below Target")),"")</f>
        <v/>
      </c>
      <c r="N86" s="22">
        <f>IFERROR(IF(A86="","",IF(H86&gt;=$B$8,"At or Above Target","Below Target")),"")</f>
        <v/>
      </c>
      <c r="O86" s="28" t="n"/>
    </row>
    <row r="87">
      <c r="A87" s="38" t="n"/>
      <c r="B87" s="22">
        <f>IFERROR(IF(A87="","",YEAR(A87)),"")</f>
        <v/>
      </c>
      <c r="C87" s="22">
        <f>IFERROR(IF(A87="","",MONTH(A87)),"")</f>
        <v/>
      </c>
      <c r="D87" s="33" t="n"/>
      <c r="E87" s="33" t="n"/>
      <c r="F87" s="25" t="n"/>
      <c r="G87" s="27">
        <f>IFERROR(IF(A87="","",E87/D87),0)</f>
        <v/>
      </c>
      <c r="H87" s="26">
        <f>IFERROR(IF(A87="","",F87/E87),0)</f>
        <v/>
      </c>
      <c r="I87" s="26">
        <f>IFERROR(IF(A87="","",F87/D87),0)</f>
        <v/>
      </c>
      <c r="J87" s="39" t="n"/>
      <c r="K87" s="25" t="n"/>
      <c r="L87" s="26">
        <f>IFERROR(IF(A87="","",K87/J87),0)</f>
        <v/>
      </c>
      <c r="M87" s="22">
        <f>IFERROR(IF(A87="","",IF(G87&gt;=$B$5,"At or Above Target","Below Target")),"")</f>
        <v/>
      </c>
      <c r="N87" s="22">
        <f>IFERROR(IF(A87="","",IF(H87&gt;=$B$8,"At or Above Target","Below Target")),"")</f>
        <v/>
      </c>
      <c r="O87" s="28" t="n"/>
    </row>
    <row r="88">
      <c r="A88" s="38" t="n"/>
      <c r="B88" s="22">
        <f>IFERROR(IF(A88="","",YEAR(A88)),"")</f>
        <v/>
      </c>
      <c r="C88" s="22">
        <f>IFERROR(IF(A88="","",MONTH(A88)),"")</f>
        <v/>
      </c>
      <c r="D88" s="33" t="n"/>
      <c r="E88" s="33" t="n"/>
      <c r="F88" s="25" t="n"/>
      <c r="G88" s="27">
        <f>IFERROR(IF(A88="","",E88/D88),0)</f>
        <v/>
      </c>
      <c r="H88" s="26">
        <f>IFERROR(IF(A88="","",F88/E88),0)</f>
        <v/>
      </c>
      <c r="I88" s="26">
        <f>IFERROR(IF(A88="","",F88/D88),0)</f>
        <v/>
      </c>
      <c r="J88" s="39" t="n"/>
      <c r="K88" s="25" t="n"/>
      <c r="L88" s="26">
        <f>IFERROR(IF(A88="","",K88/J88),0)</f>
        <v/>
      </c>
      <c r="M88" s="22">
        <f>IFERROR(IF(A88="","",IF(G88&gt;=$B$5,"At or Above Target","Below Target")),"")</f>
        <v/>
      </c>
      <c r="N88" s="22">
        <f>IFERROR(IF(A88="","",IF(H88&gt;=$B$8,"At or Above Target","Below Target")),"")</f>
        <v/>
      </c>
      <c r="O88" s="28" t="n"/>
    </row>
    <row r="89">
      <c r="A89" s="38" t="n"/>
      <c r="B89" s="22">
        <f>IFERROR(IF(A89="","",YEAR(A89)),"")</f>
        <v/>
      </c>
      <c r="C89" s="22">
        <f>IFERROR(IF(A89="","",MONTH(A89)),"")</f>
        <v/>
      </c>
      <c r="D89" s="33" t="n"/>
      <c r="E89" s="33" t="n"/>
      <c r="F89" s="25" t="n"/>
      <c r="G89" s="27">
        <f>IFERROR(IF(A89="","",E89/D89),0)</f>
        <v/>
      </c>
      <c r="H89" s="26">
        <f>IFERROR(IF(A89="","",F89/E89),0)</f>
        <v/>
      </c>
      <c r="I89" s="26">
        <f>IFERROR(IF(A89="","",F89/D89),0)</f>
        <v/>
      </c>
      <c r="J89" s="39" t="n"/>
      <c r="K89" s="25" t="n"/>
      <c r="L89" s="26">
        <f>IFERROR(IF(A89="","",K89/J89),0)</f>
        <v/>
      </c>
      <c r="M89" s="22">
        <f>IFERROR(IF(A89="","",IF(G89&gt;=$B$5,"At or Above Target","Below Target")),"")</f>
        <v/>
      </c>
      <c r="N89" s="22">
        <f>IFERROR(IF(A89="","",IF(H89&gt;=$B$8,"At or Above Target","Below Target")),"")</f>
        <v/>
      </c>
      <c r="O89" s="28" t="n"/>
    </row>
    <row r="90">
      <c r="A90" s="38" t="n"/>
      <c r="B90" s="22">
        <f>IFERROR(IF(A90="","",YEAR(A90)),"")</f>
        <v/>
      </c>
      <c r="C90" s="22">
        <f>IFERROR(IF(A90="","",MONTH(A90)),"")</f>
        <v/>
      </c>
      <c r="D90" s="33" t="n"/>
      <c r="E90" s="33" t="n"/>
      <c r="F90" s="25" t="n"/>
      <c r="G90" s="27">
        <f>IFERROR(IF(A90="","",E90/D90),0)</f>
        <v/>
      </c>
      <c r="H90" s="26">
        <f>IFERROR(IF(A90="","",F90/E90),0)</f>
        <v/>
      </c>
      <c r="I90" s="26">
        <f>IFERROR(IF(A90="","",F90/D90),0)</f>
        <v/>
      </c>
      <c r="J90" s="39" t="n"/>
      <c r="K90" s="25" t="n"/>
      <c r="L90" s="26">
        <f>IFERROR(IF(A90="","",K90/J90),0)</f>
        <v/>
      </c>
      <c r="M90" s="22">
        <f>IFERROR(IF(A90="","",IF(G90&gt;=$B$5,"At or Above Target","Below Target")),"")</f>
        <v/>
      </c>
      <c r="N90" s="22">
        <f>IFERROR(IF(A90="","",IF(H90&gt;=$B$8,"At or Above Target","Below Target")),"")</f>
        <v/>
      </c>
      <c r="O90" s="28" t="n"/>
    </row>
    <row r="91">
      <c r="A91" s="38" t="n"/>
      <c r="B91" s="22">
        <f>IFERROR(IF(A91="","",YEAR(A91)),"")</f>
        <v/>
      </c>
      <c r="C91" s="22">
        <f>IFERROR(IF(A91="","",MONTH(A91)),"")</f>
        <v/>
      </c>
      <c r="D91" s="33" t="n"/>
      <c r="E91" s="33" t="n"/>
      <c r="F91" s="25" t="n"/>
      <c r="G91" s="27">
        <f>IFERROR(IF(A91="","",E91/D91),0)</f>
        <v/>
      </c>
      <c r="H91" s="26">
        <f>IFERROR(IF(A91="","",F91/E91),0)</f>
        <v/>
      </c>
      <c r="I91" s="26">
        <f>IFERROR(IF(A91="","",F91/D91),0)</f>
        <v/>
      </c>
      <c r="J91" s="39" t="n"/>
      <c r="K91" s="25" t="n"/>
      <c r="L91" s="26">
        <f>IFERROR(IF(A91="","",K91/J91),0)</f>
        <v/>
      </c>
      <c r="M91" s="22">
        <f>IFERROR(IF(A91="","",IF(G91&gt;=$B$5,"At or Above Target","Below Target")),"")</f>
        <v/>
      </c>
      <c r="N91" s="22">
        <f>IFERROR(IF(A91="","",IF(H91&gt;=$B$8,"At or Above Target","Below Target")),"")</f>
        <v/>
      </c>
      <c r="O91" s="28" t="n"/>
    </row>
    <row r="92">
      <c r="A92" s="38" t="n"/>
      <c r="B92" s="22">
        <f>IFERROR(IF(A92="","",YEAR(A92)),"")</f>
        <v/>
      </c>
      <c r="C92" s="22">
        <f>IFERROR(IF(A92="","",MONTH(A92)),"")</f>
        <v/>
      </c>
      <c r="D92" s="33" t="n"/>
      <c r="E92" s="33" t="n"/>
      <c r="F92" s="25" t="n"/>
      <c r="G92" s="27">
        <f>IFERROR(IF(A92="","",E92/D92),0)</f>
        <v/>
      </c>
      <c r="H92" s="26">
        <f>IFERROR(IF(A92="","",F92/E92),0)</f>
        <v/>
      </c>
      <c r="I92" s="26">
        <f>IFERROR(IF(A92="","",F92/D92),0)</f>
        <v/>
      </c>
      <c r="J92" s="39" t="n"/>
      <c r="K92" s="25" t="n"/>
      <c r="L92" s="26">
        <f>IFERROR(IF(A92="","",K92/J92),0)</f>
        <v/>
      </c>
      <c r="M92" s="22">
        <f>IFERROR(IF(A92="","",IF(G92&gt;=$B$5,"At or Above Target","Below Target")),"")</f>
        <v/>
      </c>
      <c r="N92" s="22">
        <f>IFERROR(IF(A92="","",IF(H92&gt;=$B$8,"At or Above Target","Below Target")),"")</f>
        <v/>
      </c>
      <c r="O92" s="28" t="n"/>
    </row>
    <row r="93">
      <c r="A93" s="38" t="n"/>
      <c r="B93" s="22">
        <f>IFERROR(IF(A93="","",YEAR(A93)),"")</f>
        <v/>
      </c>
      <c r="C93" s="22">
        <f>IFERROR(IF(A93="","",MONTH(A93)),"")</f>
        <v/>
      </c>
      <c r="D93" s="33" t="n"/>
      <c r="E93" s="33" t="n"/>
      <c r="F93" s="25" t="n"/>
      <c r="G93" s="27">
        <f>IFERROR(IF(A93="","",E93/D93),0)</f>
        <v/>
      </c>
      <c r="H93" s="26">
        <f>IFERROR(IF(A93="","",F93/E93),0)</f>
        <v/>
      </c>
      <c r="I93" s="26">
        <f>IFERROR(IF(A93="","",F93/D93),0)</f>
        <v/>
      </c>
      <c r="J93" s="39" t="n"/>
      <c r="K93" s="25" t="n"/>
      <c r="L93" s="26">
        <f>IFERROR(IF(A93="","",K93/J93),0)</f>
        <v/>
      </c>
      <c r="M93" s="22">
        <f>IFERROR(IF(A93="","",IF(G93&gt;=$B$5,"At or Above Target","Below Target")),"")</f>
        <v/>
      </c>
      <c r="N93" s="22">
        <f>IFERROR(IF(A93="","",IF(H93&gt;=$B$8,"At or Above Target","Below Target")),"")</f>
        <v/>
      </c>
      <c r="O93" s="28" t="n"/>
    </row>
    <row r="94">
      <c r="A94" s="38" t="n"/>
      <c r="B94" s="22">
        <f>IFERROR(IF(A94="","",YEAR(A94)),"")</f>
        <v/>
      </c>
      <c r="C94" s="22">
        <f>IFERROR(IF(A94="","",MONTH(A94)),"")</f>
        <v/>
      </c>
      <c r="D94" s="33" t="n"/>
      <c r="E94" s="33" t="n"/>
      <c r="F94" s="25" t="n"/>
      <c r="G94" s="27">
        <f>IFERROR(IF(A94="","",E94/D94),0)</f>
        <v/>
      </c>
      <c r="H94" s="26">
        <f>IFERROR(IF(A94="","",F94/E94),0)</f>
        <v/>
      </c>
      <c r="I94" s="26">
        <f>IFERROR(IF(A94="","",F94/D94),0)</f>
        <v/>
      </c>
      <c r="J94" s="39" t="n"/>
      <c r="K94" s="25" t="n"/>
      <c r="L94" s="26">
        <f>IFERROR(IF(A94="","",K94/J94),0)</f>
        <v/>
      </c>
      <c r="M94" s="22">
        <f>IFERROR(IF(A94="","",IF(G94&gt;=$B$5,"At or Above Target","Below Target")),"")</f>
        <v/>
      </c>
      <c r="N94" s="22">
        <f>IFERROR(IF(A94="","",IF(H94&gt;=$B$8,"At or Above Target","Below Target")),"")</f>
        <v/>
      </c>
      <c r="O94" s="28" t="n"/>
    </row>
    <row r="95">
      <c r="A95" s="38" t="n"/>
      <c r="B95" s="22">
        <f>IFERROR(IF(A95="","",YEAR(A95)),"")</f>
        <v/>
      </c>
      <c r="C95" s="22">
        <f>IFERROR(IF(A95="","",MONTH(A95)),"")</f>
        <v/>
      </c>
      <c r="D95" s="33" t="n"/>
      <c r="E95" s="33" t="n"/>
      <c r="F95" s="25" t="n"/>
      <c r="G95" s="27">
        <f>IFERROR(IF(A95="","",E95/D95),0)</f>
        <v/>
      </c>
      <c r="H95" s="26">
        <f>IFERROR(IF(A95="","",F95/E95),0)</f>
        <v/>
      </c>
      <c r="I95" s="26">
        <f>IFERROR(IF(A95="","",F95/D95),0)</f>
        <v/>
      </c>
      <c r="J95" s="39" t="n"/>
      <c r="K95" s="25" t="n"/>
      <c r="L95" s="26">
        <f>IFERROR(IF(A95="","",K95/J95),0)</f>
        <v/>
      </c>
      <c r="M95" s="22">
        <f>IFERROR(IF(A95="","",IF(G95&gt;=$B$5,"At or Above Target","Below Target")),"")</f>
        <v/>
      </c>
      <c r="N95" s="22">
        <f>IFERROR(IF(A95="","",IF(H95&gt;=$B$8,"At or Above Target","Below Target")),"")</f>
        <v/>
      </c>
      <c r="O95" s="28" t="n"/>
    </row>
    <row r="96">
      <c r="A96" s="38" t="n"/>
      <c r="B96" s="22">
        <f>IFERROR(IF(A96="","",YEAR(A96)),"")</f>
        <v/>
      </c>
      <c r="C96" s="22">
        <f>IFERROR(IF(A96="","",MONTH(A96)),"")</f>
        <v/>
      </c>
      <c r="D96" s="33" t="n"/>
      <c r="E96" s="33" t="n"/>
      <c r="F96" s="25" t="n"/>
      <c r="G96" s="27">
        <f>IFERROR(IF(A96="","",E96/D96),0)</f>
        <v/>
      </c>
      <c r="H96" s="26">
        <f>IFERROR(IF(A96="","",F96/E96),0)</f>
        <v/>
      </c>
      <c r="I96" s="26">
        <f>IFERROR(IF(A96="","",F96/D96),0)</f>
        <v/>
      </c>
      <c r="J96" s="39" t="n"/>
      <c r="K96" s="25" t="n"/>
      <c r="L96" s="26">
        <f>IFERROR(IF(A96="","",K96/J96),0)</f>
        <v/>
      </c>
      <c r="M96" s="22">
        <f>IFERROR(IF(A96="","",IF(G96&gt;=$B$5,"At or Above Target","Below Target")),"")</f>
        <v/>
      </c>
      <c r="N96" s="22">
        <f>IFERROR(IF(A96="","",IF(H96&gt;=$B$8,"At or Above Target","Below Target")),"")</f>
        <v/>
      </c>
      <c r="O96" s="28" t="n"/>
    </row>
    <row r="97">
      <c r="A97" s="38" t="n"/>
      <c r="B97" s="22">
        <f>IFERROR(IF(A97="","",YEAR(A97)),"")</f>
        <v/>
      </c>
      <c r="C97" s="22">
        <f>IFERROR(IF(A97="","",MONTH(A97)),"")</f>
        <v/>
      </c>
      <c r="D97" s="33" t="n"/>
      <c r="E97" s="33" t="n"/>
      <c r="F97" s="25" t="n"/>
      <c r="G97" s="27">
        <f>IFERROR(IF(A97="","",E97/D97),0)</f>
        <v/>
      </c>
      <c r="H97" s="26">
        <f>IFERROR(IF(A97="","",F97/E97),0)</f>
        <v/>
      </c>
      <c r="I97" s="26">
        <f>IFERROR(IF(A97="","",F97/D97),0)</f>
        <v/>
      </c>
      <c r="J97" s="39" t="n"/>
      <c r="K97" s="25" t="n"/>
      <c r="L97" s="26">
        <f>IFERROR(IF(A97="","",K97/J97),0)</f>
        <v/>
      </c>
      <c r="M97" s="22">
        <f>IFERROR(IF(A97="","",IF(G97&gt;=$B$5,"At or Above Target","Below Target")),"")</f>
        <v/>
      </c>
      <c r="N97" s="22">
        <f>IFERROR(IF(A97="","",IF(H97&gt;=$B$8,"At or Above Target","Below Target")),"")</f>
        <v/>
      </c>
      <c r="O97" s="28" t="n"/>
    </row>
    <row r="98">
      <c r="A98" s="38" t="n"/>
      <c r="B98" s="22">
        <f>IFERROR(IF(A98="","",YEAR(A98)),"")</f>
        <v/>
      </c>
      <c r="C98" s="22">
        <f>IFERROR(IF(A98="","",MONTH(A98)),"")</f>
        <v/>
      </c>
      <c r="D98" s="33" t="n"/>
      <c r="E98" s="33" t="n"/>
      <c r="F98" s="25" t="n"/>
      <c r="G98" s="27">
        <f>IFERROR(IF(A98="","",E98/D98),0)</f>
        <v/>
      </c>
      <c r="H98" s="26">
        <f>IFERROR(IF(A98="","",F98/E98),0)</f>
        <v/>
      </c>
      <c r="I98" s="26">
        <f>IFERROR(IF(A98="","",F98/D98),0)</f>
        <v/>
      </c>
      <c r="J98" s="39" t="n"/>
      <c r="K98" s="25" t="n"/>
      <c r="L98" s="26">
        <f>IFERROR(IF(A98="","",K98/J98),0)</f>
        <v/>
      </c>
      <c r="M98" s="22">
        <f>IFERROR(IF(A98="","",IF(G98&gt;=$B$5,"At or Above Target","Below Target")),"")</f>
        <v/>
      </c>
      <c r="N98" s="22">
        <f>IFERROR(IF(A98="","",IF(H98&gt;=$B$8,"At or Above Target","Below Target")),"")</f>
        <v/>
      </c>
      <c r="O98" s="28" t="n"/>
    </row>
    <row r="99">
      <c r="A99" s="38" t="n"/>
      <c r="B99" s="22">
        <f>IFERROR(IF(A99="","",YEAR(A99)),"")</f>
        <v/>
      </c>
      <c r="C99" s="22">
        <f>IFERROR(IF(A99="","",MONTH(A99)),"")</f>
        <v/>
      </c>
      <c r="D99" s="33" t="n"/>
      <c r="E99" s="33" t="n"/>
      <c r="F99" s="25" t="n"/>
      <c r="G99" s="27">
        <f>IFERROR(IF(A99="","",E99/D99),0)</f>
        <v/>
      </c>
      <c r="H99" s="26">
        <f>IFERROR(IF(A99="","",F99/E99),0)</f>
        <v/>
      </c>
      <c r="I99" s="26">
        <f>IFERROR(IF(A99="","",F99/D99),0)</f>
        <v/>
      </c>
      <c r="J99" s="39" t="n"/>
      <c r="K99" s="25" t="n"/>
      <c r="L99" s="26">
        <f>IFERROR(IF(A99="","",K99/J99),0)</f>
        <v/>
      </c>
      <c r="M99" s="22">
        <f>IFERROR(IF(A99="","",IF(G99&gt;=$B$5,"At or Above Target","Below Target")),"")</f>
        <v/>
      </c>
      <c r="N99" s="22">
        <f>IFERROR(IF(A99="","",IF(H99&gt;=$B$8,"At or Above Target","Below Target")),"")</f>
        <v/>
      </c>
      <c r="O99" s="28" t="n"/>
    </row>
    <row r="100">
      <c r="A100" s="38" t="n"/>
      <c r="B100" s="22">
        <f>IFERROR(IF(A100="","",YEAR(A100)),"")</f>
        <v/>
      </c>
      <c r="C100" s="22">
        <f>IFERROR(IF(A100="","",MONTH(A100)),"")</f>
        <v/>
      </c>
      <c r="D100" s="33" t="n"/>
      <c r="E100" s="33" t="n"/>
      <c r="F100" s="25" t="n"/>
      <c r="G100" s="27">
        <f>IFERROR(IF(A100="","",E100/D100),0)</f>
        <v/>
      </c>
      <c r="H100" s="26">
        <f>IFERROR(IF(A100="","",F100/E100),0)</f>
        <v/>
      </c>
      <c r="I100" s="26">
        <f>IFERROR(IF(A100="","",F100/D100),0)</f>
        <v/>
      </c>
      <c r="J100" s="39" t="n"/>
      <c r="K100" s="25" t="n"/>
      <c r="L100" s="26">
        <f>IFERROR(IF(A100="","",K100/J100),0)</f>
        <v/>
      </c>
      <c r="M100" s="22">
        <f>IFERROR(IF(A100="","",IF(G100&gt;=$B$5,"At or Above Target","Below Target")),"")</f>
        <v/>
      </c>
      <c r="N100" s="22">
        <f>IFERROR(IF(A100="","",IF(H100&gt;=$B$8,"At or Above Target","Below Target")),"")</f>
        <v/>
      </c>
      <c r="O100" s="28" t="n"/>
    </row>
    <row r="101">
      <c r="A101" s="38" t="n"/>
      <c r="B101" s="22">
        <f>IFERROR(IF(A101="","",YEAR(A101)),"")</f>
        <v/>
      </c>
      <c r="C101" s="22">
        <f>IFERROR(IF(A101="","",MONTH(A101)),"")</f>
        <v/>
      </c>
      <c r="D101" s="33" t="n"/>
      <c r="E101" s="33" t="n"/>
      <c r="F101" s="25" t="n"/>
      <c r="G101" s="27">
        <f>IFERROR(IF(A101="","",E101/D101),0)</f>
        <v/>
      </c>
      <c r="H101" s="26">
        <f>IFERROR(IF(A101="","",F101/E101),0)</f>
        <v/>
      </c>
      <c r="I101" s="26">
        <f>IFERROR(IF(A101="","",F101/D101),0)</f>
        <v/>
      </c>
      <c r="J101" s="39" t="n"/>
      <c r="K101" s="25" t="n"/>
      <c r="L101" s="26">
        <f>IFERROR(IF(A101="","",K101/J101),0)</f>
        <v/>
      </c>
      <c r="M101" s="22">
        <f>IFERROR(IF(A101="","",IF(G101&gt;=$B$5,"At or Above Target","Below Target")),"")</f>
        <v/>
      </c>
      <c r="N101" s="22">
        <f>IFERROR(IF(A101="","",IF(H101&gt;=$B$8,"At or Above Target","Below Target")),"")</f>
        <v/>
      </c>
      <c r="O101" s="28" t="n"/>
    </row>
    <row r="102">
      <c r="A102" s="38" t="n"/>
      <c r="B102" s="22">
        <f>IFERROR(IF(A102="","",YEAR(A102)),"")</f>
        <v/>
      </c>
      <c r="C102" s="22">
        <f>IFERROR(IF(A102="","",MONTH(A102)),"")</f>
        <v/>
      </c>
      <c r="D102" s="33" t="n"/>
      <c r="E102" s="33" t="n"/>
      <c r="F102" s="25" t="n"/>
      <c r="G102" s="27">
        <f>IFERROR(IF(A102="","",E102/D102),0)</f>
        <v/>
      </c>
      <c r="H102" s="26">
        <f>IFERROR(IF(A102="","",F102/E102),0)</f>
        <v/>
      </c>
      <c r="I102" s="26">
        <f>IFERROR(IF(A102="","",F102/D102),0)</f>
        <v/>
      </c>
      <c r="J102" s="39" t="n"/>
      <c r="K102" s="25" t="n"/>
      <c r="L102" s="26">
        <f>IFERROR(IF(A102="","",K102/J102),0)</f>
        <v/>
      </c>
      <c r="M102" s="22">
        <f>IFERROR(IF(A102="","",IF(G102&gt;=$B$5,"At or Above Target","Below Target")),"")</f>
        <v/>
      </c>
      <c r="N102" s="22">
        <f>IFERROR(IF(A102="","",IF(H102&gt;=$B$8,"At or Above Target","Below Target")),"")</f>
        <v/>
      </c>
      <c r="O102" s="28" t="n"/>
    </row>
    <row r="103">
      <c r="A103" s="38" t="n"/>
      <c r="B103" s="22">
        <f>IFERROR(IF(A103="","",YEAR(A103)),"")</f>
        <v/>
      </c>
      <c r="C103" s="22">
        <f>IFERROR(IF(A103="","",MONTH(A103)),"")</f>
        <v/>
      </c>
      <c r="D103" s="33" t="n"/>
      <c r="E103" s="33" t="n"/>
      <c r="F103" s="25" t="n"/>
      <c r="G103" s="27">
        <f>IFERROR(IF(A103="","",E103/D103),0)</f>
        <v/>
      </c>
      <c r="H103" s="26">
        <f>IFERROR(IF(A103="","",F103/E103),0)</f>
        <v/>
      </c>
      <c r="I103" s="26">
        <f>IFERROR(IF(A103="","",F103/D103),0)</f>
        <v/>
      </c>
      <c r="J103" s="39" t="n"/>
      <c r="K103" s="25" t="n"/>
      <c r="L103" s="26">
        <f>IFERROR(IF(A103="","",K103/J103),0)</f>
        <v/>
      </c>
      <c r="M103" s="22">
        <f>IFERROR(IF(A103="","",IF(G103&gt;=$B$5,"At or Above Target","Below Target")),"")</f>
        <v/>
      </c>
      <c r="N103" s="22">
        <f>IFERROR(IF(A103="","",IF(H103&gt;=$B$8,"At or Above Target","Below Target")),"")</f>
        <v/>
      </c>
      <c r="O103" s="28" t="n"/>
    </row>
    <row r="104">
      <c r="A104" s="38" t="n"/>
      <c r="B104" s="22">
        <f>IFERROR(IF(A104="","",YEAR(A104)),"")</f>
        <v/>
      </c>
      <c r="C104" s="22">
        <f>IFERROR(IF(A104="","",MONTH(A104)),"")</f>
        <v/>
      </c>
      <c r="D104" s="33" t="n"/>
      <c r="E104" s="33" t="n"/>
      <c r="F104" s="25" t="n"/>
      <c r="G104" s="27">
        <f>IFERROR(IF(A104="","",E104/D104),0)</f>
        <v/>
      </c>
      <c r="H104" s="26">
        <f>IFERROR(IF(A104="","",F104/E104),0)</f>
        <v/>
      </c>
      <c r="I104" s="26">
        <f>IFERROR(IF(A104="","",F104/D104),0)</f>
        <v/>
      </c>
      <c r="J104" s="39" t="n"/>
      <c r="K104" s="25" t="n"/>
      <c r="L104" s="26">
        <f>IFERROR(IF(A104="","",K104/J104),0)</f>
        <v/>
      </c>
      <c r="M104" s="22">
        <f>IFERROR(IF(A104="","",IF(G104&gt;=$B$5,"At or Above Target","Below Target")),"")</f>
        <v/>
      </c>
      <c r="N104" s="22">
        <f>IFERROR(IF(A104="","",IF(H104&gt;=$B$8,"At or Above Target","Below Target")),"")</f>
        <v/>
      </c>
      <c r="O104" s="28" t="n"/>
    </row>
    <row r="105">
      <c r="A105" s="38" t="n"/>
      <c r="B105" s="22">
        <f>IFERROR(IF(A105="","",YEAR(A105)),"")</f>
        <v/>
      </c>
      <c r="C105" s="22">
        <f>IFERROR(IF(A105="","",MONTH(A105)),"")</f>
        <v/>
      </c>
      <c r="D105" s="33" t="n"/>
      <c r="E105" s="33" t="n"/>
      <c r="F105" s="25" t="n"/>
      <c r="G105" s="27">
        <f>IFERROR(IF(A105="","",E105/D105),0)</f>
        <v/>
      </c>
      <c r="H105" s="26">
        <f>IFERROR(IF(A105="","",F105/E105),0)</f>
        <v/>
      </c>
      <c r="I105" s="26">
        <f>IFERROR(IF(A105="","",F105/D105),0)</f>
        <v/>
      </c>
      <c r="J105" s="39" t="n"/>
      <c r="K105" s="25" t="n"/>
      <c r="L105" s="26">
        <f>IFERROR(IF(A105="","",K105/J105),0)</f>
        <v/>
      </c>
      <c r="M105" s="22">
        <f>IFERROR(IF(A105="","",IF(G105&gt;=$B$5,"At or Above Target","Below Target")),"")</f>
        <v/>
      </c>
      <c r="N105" s="22">
        <f>IFERROR(IF(A105="","",IF(H105&gt;=$B$8,"At or Above Target","Below Target")),"")</f>
        <v/>
      </c>
      <c r="O105" s="28" t="n"/>
    </row>
    <row r="106">
      <c r="A106" s="38" t="n"/>
      <c r="B106" s="22">
        <f>IFERROR(IF(A106="","",YEAR(A106)),"")</f>
        <v/>
      </c>
      <c r="C106" s="22">
        <f>IFERROR(IF(A106="","",MONTH(A106)),"")</f>
        <v/>
      </c>
      <c r="D106" s="33" t="n"/>
      <c r="E106" s="33" t="n"/>
      <c r="F106" s="25" t="n"/>
      <c r="G106" s="27">
        <f>IFERROR(IF(A106="","",E106/D106),0)</f>
        <v/>
      </c>
      <c r="H106" s="26">
        <f>IFERROR(IF(A106="","",F106/E106),0)</f>
        <v/>
      </c>
      <c r="I106" s="26">
        <f>IFERROR(IF(A106="","",F106/D106),0)</f>
        <v/>
      </c>
      <c r="J106" s="39" t="n"/>
      <c r="K106" s="25" t="n"/>
      <c r="L106" s="26">
        <f>IFERROR(IF(A106="","",K106/J106),0)</f>
        <v/>
      </c>
      <c r="M106" s="22">
        <f>IFERROR(IF(A106="","",IF(G106&gt;=$B$5,"At or Above Target","Below Target")),"")</f>
        <v/>
      </c>
      <c r="N106" s="22">
        <f>IFERROR(IF(A106="","",IF(H106&gt;=$B$8,"At or Above Target","Below Target")),"")</f>
        <v/>
      </c>
      <c r="O106" s="28" t="n"/>
    </row>
    <row r="107">
      <c r="A107" s="38" t="n"/>
      <c r="B107" s="22">
        <f>IFERROR(IF(A107="","",YEAR(A107)),"")</f>
        <v/>
      </c>
      <c r="C107" s="22">
        <f>IFERROR(IF(A107="","",MONTH(A107)),"")</f>
        <v/>
      </c>
      <c r="D107" s="33" t="n"/>
      <c r="E107" s="33" t="n"/>
      <c r="F107" s="25" t="n"/>
      <c r="G107" s="27">
        <f>IFERROR(IF(A107="","",E107/D107),0)</f>
        <v/>
      </c>
      <c r="H107" s="26">
        <f>IFERROR(IF(A107="","",F107/E107),0)</f>
        <v/>
      </c>
      <c r="I107" s="26">
        <f>IFERROR(IF(A107="","",F107/D107),0)</f>
        <v/>
      </c>
      <c r="J107" s="39" t="n"/>
      <c r="K107" s="25" t="n"/>
      <c r="L107" s="26">
        <f>IFERROR(IF(A107="","",K107/J107),0)</f>
        <v/>
      </c>
      <c r="M107" s="22">
        <f>IFERROR(IF(A107="","",IF(G107&gt;=$B$5,"At or Above Target","Below Target")),"")</f>
        <v/>
      </c>
      <c r="N107" s="22">
        <f>IFERROR(IF(A107="","",IF(H107&gt;=$B$8,"At or Above Target","Below Target")),"")</f>
        <v/>
      </c>
      <c r="O107" s="28" t="n"/>
    </row>
    <row r="108">
      <c r="A108" s="38" t="n"/>
      <c r="B108" s="22">
        <f>IFERROR(IF(A108="","",YEAR(A108)),"")</f>
        <v/>
      </c>
      <c r="C108" s="22">
        <f>IFERROR(IF(A108="","",MONTH(A108)),"")</f>
        <v/>
      </c>
      <c r="D108" s="33" t="n"/>
      <c r="E108" s="33" t="n"/>
      <c r="F108" s="25" t="n"/>
      <c r="G108" s="27">
        <f>IFERROR(IF(A108="","",E108/D108),0)</f>
        <v/>
      </c>
      <c r="H108" s="26">
        <f>IFERROR(IF(A108="","",F108/E108),0)</f>
        <v/>
      </c>
      <c r="I108" s="26">
        <f>IFERROR(IF(A108="","",F108/D108),0)</f>
        <v/>
      </c>
      <c r="J108" s="39" t="n"/>
      <c r="K108" s="25" t="n"/>
      <c r="L108" s="26">
        <f>IFERROR(IF(A108="","",K108/J108),0)</f>
        <v/>
      </c>
      <c r="M108" s="22">
        <f>IFERROR(IF(A108="","",IF(G108&gt;=$B$5,"At or Above Target","Below Target")),"")</f>
        <v/>
      </c>
      <c r="N108" s="22">
        <f>IFERROR(IF(A108="","",IF(H108&gt;=$B$8,"At or Above Target","Below Target")),"")</f>
        <v/>
      </c>
      <c r="O108" s="28" t="n"/>
    </row>
    <row r="109">
      <c r="A109" s="38" t="n"/>
      <c r="B109" s="22">
        <f>IFERROR(IF(A109="","",YEAR(A109)),"")</f>
        <v/>
      </c>
      <c r="C109" s="22">
        <f>IFERROR(IF(A109="","",MONTH(A109)),"")</f>
        <v/>
      </c>
      <c r="D109" s="33" t="n"/>
      <c r="E109" s="33" t="n"/>
      <c r="F109" s="25" t="n"/>
      <c r="G109" s="27">
        <f>IFERROR(IF(A109="","",E109/D109),0)</f>
        <v/>
      </c>
      <c r="H109" s="26">
        <f>IFERROR(IF(A109="","",F109/E109),0)</f>
        <v/>
      </c>
      <c r="I109" s="26">
        <f>IFERROR(IF(A109="","",F109/D109),0)</f>
        <v/>
      </c>
      <c r="J109" s="39" t="n"/>
      <c r="K109" s="25" t="n"/>
      <c r="L109" s="26">
        <f>IFERROR(IF(A109="","",K109/J109),0)</f>
        <v/>
      </c>
      <c r="M109" s="22">
        <f>IFERROR(IF(A109="","",IF(G109&gt;=$B$5,"At or Above Target","Below Target")),"")</f>
        <v/>
      </c>
      <c r="N109" s="22">
        <f>IFERROR(IF(A109="","",IF(H109&gt;=$B$8,"At or Above Target","Below Target")),"")</f>
        <v/>
      </c>
      <c r="O109" s="28" t="n"/>
    </row>
    <row r="110">
      <c r="A110" s="38" t="n"/>
      <c r="B110" s="22">
        <f>IFERROR(IF(A110="","",YEAR(A110)),"")</f>
        <v/>
      </c>
      <c r="C110" s="22">
        <f>IFERROR(IF(A110="","",MONTH(A110)),"")</f>
        <v/>
      </c>
      <c r="D110" s="33" t="n"/>
      <c r="E110" s="33" t="n"/>
      <c r="F110" s="25" t="n"/>
      <c r="G110" s="27">
        <f>IFERROR(IF(A110="","",E110/D110),0)</f>
        <v/>
      </c>
      <c r="H110" s="26">
        <f>IFERROR(IF(A110="","",F110/E110),0)</f>
        <v/>
      </c>
      <c r="I110" s="26">
        <f>IFERROR(IF(A110="","",F110/D110),0)</f>
        <v/>
      </c>
      <c r="J110" s="39" t="n"/>
      <c r="K110" s="25" t="n"/>
      <c r="L110" s="26">
        <f>IFERROR(IF(A110="","",K110/J110),0)</f>
        <v/>
      </c>
      <c r="M110" s="22">
        <f>IFERROR(IF(A110="","",IF(G110&gt;=$B$5,"At or Above Target","Below Target")),"")</f>
        <v/>
      </c>
      <c r="N110" s="22">
        <f>IFERROR(IF(A110="","",IF(H110&gt;=$B$8,"At or Above Target","Below Target")),"")</f>
        <v/>
      </c>
      <c r="O110" s="28" t="n"/>
    </row>
    <row r="111">
      <c r="A111" s="38" t="n"/>
      <c r="B111" s="22">
        <f>IFERROR(IF(A111="","",YEAR(A111)),"")</f>
        <v/>
      </c>
      <c r="C111" s="22">
        <f>IFERROR(IF(A111="","",MONTH(A111)),"")</f>
        <v/>
      </c>
      <c r="D111" s="33" t="n"/>
      <c r="E111" s="33" t="n"/>
      <c r="F111" s="25" t="n"/>
      <c r="G111" s="27">
        <f>IFERROR(IF(A111="","",E111/D111),0)</f>
        <v/>
      </c>
      <c r="H111" s="26">
        <f>IFERROR(IF(A111="","",F111/E111),0)</f>
        <v/>
      </c>
      <c r="I111" s="26">
        <f>IFERROR(IF(A111="","",F111/D111),0)</f>
        <v/>
      </c>
      <c r="J111" s="39" t="n"/>
      <c r="K111" s="25" t="n"/>
      <c r="L111" s="26">
        <f>IFERROR(IF(A111="","",K111/J111),0)</f>
        <v/>
      </c>
      <c r="M111" s="22">
        <f>IFERROR(IF(A111="","",IF(G111&gt;=$B$5,"At or Above Target","Below Target")),"")</f>
        <v/>
      </c>
      <c r="N111" s="22">
        <f>IFERROR(IF(A111="","",IF(H111&gt;=$B$8,"At or Above Target","Below Target")),"")</f>
        <v/>
      </c>
      <c r="O111" s="28" t="n"/>
    </row>
    <row r="112">
      <c r="A112" s="38" t="n"/>
      <c r="B112" s="22">
        <f>IFERROR(IF(A112="","",YEAR(A112)),"")</f>
        <v/>
      </c>
      <c r="C112" s="22">
        <f>IFERROR(IF(A112="","",MONTH(A112)),"")</f>
        <v/>
      </c>
      <c r="D112" s="33" t="n"/>
      <c r="E112" s="33" t="n"/>
      <c r="F112" s="25" t="n"/>
      <c r="G112" s="27">
        <f>IFERROR(IF(A112="","",E112/D112),0)</f>
        <v/>
      </c>
      <c r="H112" s="26">
        <f>IFERROR(IF(A112="","",F112/E112),0)</f>
        <v/>
      </c>
      <c r="I112" s="26">
        <f>IFERROR(IF(A112="","",F112/D112),0)</f>
        <v/>
      </c>
      <c r="J112" s="39" t="n"/>
      <c r="K112" s="25" t="n"/>
      <c r="L112" s="26">
        <f>IFERROR(IF(A112="","",K112/J112),0)</f>
        <v/>
      </c>
      <c r="M112" s="22">
        <f>IFERROR(IF(A112="","",IF(G112&gt;=$B$5,"At or Above Target","Below Target")),"")</f>
        <v/>
      </c>
      <c r="N112" s="22">
        <f>IFERROR(IF(A112="","",IF(H112&gt;=$B$8,"At or Above Target","Below Target")),"")</f>
        <v/>
      </c>
      <c r="O112" s="28" t="n"/>
    </row>
    <row r="113">
      <c r="A113" s="38" t="n"/>
      <c r="B113" s="22">
        <f>IFERROR(IF(A113="","",YEAR(A113)),"")</f>
        <v/>
      </c>
      <c r="C113" s="22">
        <f>IFERROR(IF(A113="","",MONTH(A113)),"")</f>
        <v/>
      </c>
      <c r="D113" s="33" t="n"/>
      <c r="E113" s="33" t="n"/>
      <c r="F113" s="25" t="n"/>
      <c r="G113" s="27">
        <f>IFERROR(IF(A113="","",E113/D113),0)</f>
        <v/>
      </c>
      <c r="H113" s="26">
        <f>IFERROR(IF(A113="","",F113/E113),0)</f>
        <v/>
      </c>
      <c r="I113" s="26">
        <f>IFERROR(IF(A113="","",F113/D113),0)</f>
        <v/>
      </c>
      <c r="J113" s="39" t="n"/>
      <c r="K113" s="25" t="n"/>
      <c r="L113" s="26">
        <f>IFERROR(IF(A113="","",K113/J113),0)</f>
        <v/>
      </c>
      <c r="M113" s="22">
        <f>IFERROR(IF(A113="","",IF(G113&gt;=$B$5,"At or Above Target","Below Target")),"")</f>
        <v/>
      </c>
      <c r="N113" s="22">
        <f>IFERROR(IF(A113="","",IF(H113&gt;=$B$8,"At or Above Target","Below Target")),"")</f>
        <v/>
      </c>
      <c r="O113" s="28" t="n"/>
    </row>
    <row r="114">
      <c r="A114" s="38" t="n"/>
      <c r="B114" s="22">
        <f>IFERROR(IF(A114="","",YEAR(A114)),"")</f>
        <v/>
      </c>
      <c r="C114" s="22">
        <f>IFERROR(IF(A114="","",MONTH(A114)),"")</f>
        <v/>
      </c>
      <c r="D114" s="33" t="n"/>
      <c r="E114" s="33" t="n"/>
      <c r="F114" s="25" t="n"/>
      <c r="G114" s="27">
        <f>IFERROR(IF(A114="","",E114/D114),0)</f>
        <v/>
      </c>
      <c r="H114" s="26">
        <f>IFERROR(IF(A114="","",F114/E114),0)</f>
        <v/>
      </c>
      <c r="I114" s="26">
        <f>IFERROR(IF(A114="","",F114/D114),0)</f>
        <v/>
      </c>
      <c r="J114" s="39" t="n"/>
      <c r="K114" s="25" t="n"/>
      <c r="L114" s="26">
        <f>IFERROR(IF(A114="","",K114/J114),0)</f>
        <v/>
      </c>
      <c r="M114" s="22">
        <f>IFERROR(IF(A114="","",IF(G114&gt;=$B$5,"At or Above Target","Below Target")),"")</f>
        <v/>
      </c>
      <c r="N114" s="22">
        <f>IFERROR(IF(A114="","",IF(H114&gt;=$B$8,"At or Above Target","Below Target")),"")</f>
        <v/>
      </c>
      <c r="O114" s="28" t="n"/>
    </row>
    <row r="115">
      <c r="A115" s="38" t="n"/>
      <c r="B115" s="22">
        <f>IFERROR(IF(A115="","",YEAR(A115)),"")</f>
        <v/>
      </c>
      <c r="C115" s="22">
        <f>IFERROR(IF(A115="","",MONTH(A115)),"")</f>
        <v/>
      </c>
      <c r="D115" s="33" t="n"/>
      <c r="E115" s="33" t="n"/>
      <c r="F115" s="25" t="n"/>
      <c r="G115" s="27">
        <f>IFERROR(IF(A115="","",E115/D115),0)</f>
        <v/>
      </c>
      <c r="H115" s="26">
        <f>IFERROR(IF(A115="","",F115/E115),0)</f>
        <v/>
      </c>
      <c r="I115" s="26">
        <f>IFERROR(IF(A115="","",F115/D115),0)</f>
        <v/>
      </c>
      <c r="J115" s="39" t="n"/>
      <c r="K115" s="25" t="n"/>
      <c r="L115" s="26">
        <f>IFERROR(IF(A115="","",K115/J115),0)</f>
        <v/>
      </c>
      <c r="M115" s="22">
        <f>IFERROR(IF(A115="","",IF(G115&gt;=$B$5,"At or Above Target","Below Target")),"")</f>
        <v/>
      </c>
      <c r="N115" s="22">
        <f>IFERROR(IF(A115="","",IF(H115&gt;=$B$8,"At or Above Target","Below Target")),"")</f>
        <v/>
      </c>
      <c r="O115" s="28" t="n"/>
    </row>
    <row r="116">
      <c r="A116" s="38" t="n"/>
      <c r="B116" s="22">
        <f>IFERROR(IF(A116="","",YEAR(A116)),"")</f>
        <v/>
      </c>
      <c r="C116" s="22">
        <f>IFERROR(IF(A116="","",MONTH(A116)),"")</f>
        <v/>
      </c>
      <c r="D116" s="33" t="n"/>
      <c r="E116" s="33" t="n"/>
      <c r="F116" s="25" t="n"/>
      <c r="G116" s="27">
        <f>IFERROR(IF(A116="","",E116/D116),0)</f>
        <v/>
      </c>
      <c r="H116" s="26">
        <f>IFERROR(IF(A116="","",F116/E116),0)</f>
        <v/>
      </c>
      <c r="I116" s="26">
        <f>IFERROR(IF(A116="","",F116/D116),0)</f>
        <v/>
      </c>
      <c r="J116" s="39" t="n"/>
      <c r="K116" s="25" t="n"/>
      <c r="L116" s="26">
        <f>IFERROR(IF(A116="","",K116/J116),0)</f>
        <v/>
      </c>
      <c r="M116" s="22">
        <f>IFERROR(IF(A116="","",IF(G116&gt;=$B$5,"At or Above Target","Below Target")),"")</f>
        <v/>
      </c>
      <c r="N116" s="22">
        <f>IFERROR(IF(A116="","",IF(H116&gt;=$B$8,"At or Above Target","Below Target")),"")</f>
        <v/>
      </c>
      <c r="O116" s="28" t="n"/>
    </row>
    <row r="117">
      <c r="A117" s="38" t="n"/>
      <c r="B117" s="22">
        <f>IFERROR(IF(A117="","",YEAR(A117)),"")</f>
        <v/>
      </c>
      <c r="C117" s="22">
        <f>IFERROR(IF(A117="","",MONTH(A117)),"")</f>
        <v/>
      </c>
      <c r="D117" s="33" t="n"/>
      <c r="E117" s="33" t="n"/>
      <c r="F117" s="25" t="n"/>
      <c r="G117" s="27">
        <f>IFERROR(IF(A117="","",E117/D117),0)</f>
        <v/>
      </c>
      <c r="H117" s="26">
        <f>IFERROR(IF(A117="","",F117/E117),0)</f>
        <v/>
      </c>
      <c r="I117" s="26">
        <f>IFERROR(IF(A117="","",F117/D117),0)</f>
        <v/>
      </c>
      <c r="J117" s="39" t="n"/>
      <c r="K117" s="25" t="n"/>
      <c r="L117" s="26">
        <f>IFERROR(IF(A117="","",K117/J117),0)</f>
        <v/>
      </c>
      <c r="M117" s="22">
        <f>IFERROR(IF(A117="","",IF(G117&gt;=$B$5,"At or Above Target","Below Target")),"")</f>
        <v/>
      </c>
      <c r="N117" s="22">
        <f>IFERROR(IF(A117="","",IF(H117&gt;=$B$8,"At or Above Target","Below Target")),"")</f>
        <v/>
      </c>
      <c r="O117" s="28" t="n"/>
    </row>
    <row r="118">
      <c r="A118" s="38" t="n"/>
      <c r="B118" s="22">
        <f>IFERROR(IF(A118="","",YEAR(A118)),"")</f>
        <v/>
      </c>
      <c r="C118" s="22">
        <f>IFERROR(IF(A118="","",MONTH(A118)),"")</f>
        <v/>
      </c>
      <c r="D118" s="33" t="n"/>
      <c r="E118" s="33" t="n"/>
      <c r="F118" s="25" t="n"/>
      <c r="G118" s="27">
        <f>IFERROR(IF(A118="","",E118/D118),0)</f>
        <v/>
      </c>
      <c r="H118" s="26">
        <f>IFERROR(IF(A118="","",F118/E118),0)</f>
        <v/>
      </c>
      <c r="I118" s="26">
        <f>IFERROR(IF(A118="","",F118/D118),0)</f>
        <v/>
      </c>
      <c r="J118" s="39" t="n"/>
      <c r="K118" s="25" t="n"/>
      <c r="L118" s="26">
        <f>IFERROR(IF(A118="","",K118/J118),0)</f>
        <v/>
      </c>
      <c r="M118" s="22">
        <f>IFERROR(IF(A118="","",IF(G118&gt;=$B$5,"At or Above Target","Below Target")),"")</f>
        <v/>
      </c>
      <c r="N118" s="22">
        <f>IFERROR(IF(A118="","",IF(H118&gt;=$B$8,"At or Above Target","Below Target")),"")</f>
        <v/>
      </c>
      <c r="O118" s="28" t="n"/>
    </row>
    <row r="119">
      <c r="A119" s="38" t="n"/>
      <c r="B119" s="22">
        <f>IFERROR(IF(A119="","",YEAR(A119)),"")</f>
        <v/>
      </c>
      <c r="C119" s="22">
        <f>IFERROR(IF(A119="","",MONTH(A119)),"")</f>
        <v/>
      </c>
      <c r="D119" s="33" t="n"/>
      <c r="E119" s="33" t="n"/>
      <c r="F119" s="25" t="n"/>
      <c r="G119" s="27">
        <f>IFERROR(IF(A119="","",E119/D119),0)</f>
        <v/>
      </c>
      <c r="H119" s="26">
        <f>IFERROR(IF(A119="","",F119/E119),0)</f>
        <v/>
      </c>
      <c r="I119" s="26">
        <f>IFERROR(IF(A119="","",F119/D119),0)</f>
        <v/>
      </c>
      <c r="J119" s="39" t="n"/>
      <c r="K119" s="25" t="n"/>
      <c r="L119" s="26">
        <f>IFERROR(IF(A119="","",K119/J119),0)</f>
        <v/>
      </c>
      <c r="M119" s="22">
        <f>IFERROR(IF(A119="","",IF(G119&gt;=$B$5,"At or Above Target","Below Target")),"")</f>
        <v/>
      </c>
      <c r="N119" s="22">
        <f>IFERROR(IF(A119="","",IF(H119&gt;=$B$8,"At or Above Target","Below Target")),"")</f>
        <v/>
      </c>
      <c r="O119" s="28" t="n"/>
    </row>
    <row r="120">
      <c r="A120" s="38" t="n"/>
      <c r="B120" s="22">
        <f>IFERROR(IF(A120="","",YEAR(A120)),"")</f>
        <v/>
      </c>
      <c r="C120" s="22">
        <f>IFERROR(IF(A120="","",MONTH(A120)),"")</f>
        <v/>
      </c>
      <c r="D120" s="33" t="n"/>
      <c r="E120" s="33" t="n"/>
      <c r="F120" s="25" t="n"/>
      <c r="G120" s="27">
        <f>IFERROR(IF(A120="","",E120/D120),0)</f>
        <v/>
      </c>
      <c r="H120" s="26">
        <f>IFERROR(IF(A120="","",F120/E120),0)</f>
        <v/>
      </c>
      <c r="I120" s="26">
        <f>IFERROR(IF(A120="","",F120/D120),0)</f>
        <v/>
      </c>
      <c r="J120" s="39" t="n"/>
      <c r="K120" s="25" t="n"/>
      <c r="L120" s="26">
        <f>IFERROR(IF(A120="","",K120/J120),0)</f>
        <v/>
      </c>
      <c r="M120" s="22">
        <f>IFERROR(IF(A120="","",IF(G120&gt;=$B$5,"At or Above Target","Below Target")),"")</f>
        <v/>
      </c>
      <c r="N120" s="22">
        <f>IFERROR(IF(A120="","",IF(H120&gt;=$B$8,"At or Above Target","Below Target")),"")</f>
        <v/>
      </c>
      <c r="O120" s="28" t="n"/>
    </row>
    <row r="121">
      <c r="A121" s="38" t="n"/>
      <c r="B121" s="22">
        <f>IFERROR(IF(A121="","",YEAR(A121)),"")</f>
        <v/>
      </c>
      <c r="C121" s="22">
        <f>IFERROR(IF(A121="","",MONTH(A121)),"")</f>
        <v/>
      </c>
      <c r="D121" s="33" t="n"/>
      <c r="E121" s="33" t="n"/>
      <c r="F121" s="25" t="n"/>
      <c r="G121" s="27">
        <f>IFERROR(IF(A121="","",E121/D121),0)</f>
        <v/>
      </c>
      <c r="H121" s="26">
        <f>IFERROR(IF(A121="","",F121/E121),0)</f>
        <v/>
      </c>
      <c r="I121" s="26">
        <f>IFERROR(IF(A121="","",F121/D121),0)</f>
        <v/>
      </c>
      <c r="J121" s="39" t="n"/>
      <c r="K121" s="25" t="n"/>
      <c r="L121" s="26">
        <f>IFERROR(IF(A121="","",K121/J121),0)</f>
        <v/>
      </c>
      <c r="M121" s="22">
        <f>IFERROR(IF(A121="","",IF(G121&gt;=$B$5,"At or Above Target","Below Target")),"")</f>
        <v/>
      </c>
      <c r="N121" s="22">
        <f>IFERROR(IF(A121="","",IF(H121&gt;=$B$8,"At or Above Target","Below Target")),"")</f>
        <v/>
      </c>
      <c r="O121" s="28" t="n"/>
    </row>
    <row r="122">
      <c r="A122" s="38" t="n"/>
      <c r="B122" s="22">
        <f>IFERROR(IF(A122="","",YEAR(A122)),"")</f>
        <v/>
      </c>
      <c r="C122" s="22">
        <f>IFERROR(IF(A122="","",MONTH(A122)),"")</f>
        <v/>
      </c>
      <c r="D122" s="33" t="n"/>
      <c r="E122" s="33" t="n"/>
      <c r="F122" s="25" t="n"/>
      <c r="G122" s="27">
        <f>IFERROR(IF(A122="","",E122/D122),0)</f>
        <v/>
      </c>
      <c r="H122" s="26">
        <f>IFERROR(IF(A122="","",F122/E122),0)</f>
        <v/>
      </c>
      <c r="I122" s="26">
        <f>IFERROR(IF(A122="","",F122/D122),0)</f>
        <v/>
      </c>
      <c r="J122" s="39" t="n"/>
      <c r="K122" s="25" t="n"/>
      <c r="L122" s="26">
        <f>IFERROR(IF(A122="","",K122/J122),0)</f>
        <v/>
      </c>
      <c r="M122" s="22">
        <f>IFERROR(IF(A122="","",IF(G122&gt;=$B$5,"At or Above Target","Below Target")),"")</f>
        <v/>
      </c>
      <c r="N122" s="22">
        <f>IFERROR(IF(A122="","",IF(H122&gt;=$B$8,"At or Above Target","Below Target")),"")</f>
        <v/>
      </c>
      <c r="O122" s="28" t="n"/>
    </row>
    <row r="123">
      <c r="A123" s="38" t="n"/>
      <c r="B123" s="22">
        <f>IFERROR(IF(A123="","",YEAR(A123)),"")</f>
        <v/>
      </c>
      <c r="C123" s="22">
        <f>IFERROR(IF(A123="","",MONTH(A123)),"")</f>
        <v/>
      </c>
      <c r="D123" s="33" t="n"/>
      <c r="E123" s="33" t="n"/>
      <c r="F123" s="25" t="n"/>
      <c r="G123" s="27">
        <f>IFERROR(IF(A123="","",E123/D123),0)</f>
        <v/>
      </c>
      <c r="H123" s="26">
        <f>IFERROR(IF(A123="","",F123/E123),0)</f>
        <v/>
      </c>
      <c r="I123" s="26">
        <f>IFERROR(IF(A123="","",F123/D123),0)</f>
        <v/>
      </c>
      <c r="J123" s="39" t="n"/>
      <c r="K123" s="25" t="n"/>
      <c r="L123" s="26">
        <f>IFERROR(IF(A123="","",K123/J123),0)</f>
        <v/>
      </c>
      <c r="M123" s="22">
        <f>IFERROR(IF(A123="","",IF(G123&gt;=$B$5,"At or Above Target","Below Target")),"")</f>
        <v/>
      </c>
      <c r="N123" s="22">
        <f>IFERROR(IF(A123="","",IF(H123&gt;=$B$8,"At or Above Target","Below Target")),"")</f>
        <v/>
      </c>
      <c r="O123" s="28" t="n"/>
    </row>
    <row r="124">
      <c r="A124" s="38" t="n"/>
      <c r="B124" s="22">
        <f>IFERROR(IF(A124="","",YEAR(A124)),"")</f>
        <v/>
      </c>
      <c r="C124" s="22">
        <f>IFERROR(IF(A124="","",MONTH(A124)),"")</f>
        <v/>
      </c>
      <c r="D124" s="33" t="n"/>
      <c r="E124" s="33" t="n"/>
      <c r="F124" s="25" t="n"/>
      <c r="G124" s="27">
        <f>IFERROR(IF(A124="","",E124/D124),0)</f>
        <v/>
      </c>
      <c r="H124" s="26">
        <f>IFERROR(IF(A124="","",F124/E124),0)</f>
        <v/>
      </c>
      <c r="I124" s="26">
        <f>IFERROR(IF(A124="","",F124/D124),0)</f>
        <v/>
      </c>
      <c r="J124" s="39" t="n"/>
      <c r="K124" s="25" t="n"/>
      <c r="L124" s="26">
        <f>IFERROR(IF(A124="","",K124/J124),0)</f>
        <v/>
      </c>
      <c r="M124" s="22">
        <f>IFERROR(IF(A124="","",IF(G124&gt;=$B$5,"At or Above Target","Below Target")),"")</f>
        <v/>
      </c>
      <c r="N124" s="22">
        <f>IFERROR(IF(A124="","",IF(H124&gt;=$B$8,"At or Above Target","Below Target")),"")</f>
        <v/>
      </c>
      <c r="O124" s="28" t="n"/>
    </row>
    <row r="125">
      <c r="A125" s="38" t="n"/>
      <c r="B125" s="22">
        <f>IFERROR(IF(A125="","",YEAR(A125)),"")</f>
        <v/>
      </c>
      <c r="C125" s="22">
        <f>IFERROR(IF(A125="","",MONTH(A125)),"")</f>
        <v/>
      </c>
      <c r="D125" s="33" t="n"/>
      <c r="E125" s="33" t="n"/>
      <c r="F125" s="25" t="n"/>
      <c r="G125" s="27">
        <f>IFERROR(IF(A125="","",E125/D125),0)</f>
        <v/>
      </c>
      <c r="H125" s="26">
        <f>IFERROR(IF(A125="","",F125/E125),0)</f>
        <v/>
      </c>
      <c r="I125" s="26">
        <f>IFERROR(IF(A125="","",F125/D125),0)</f>
        <v/>
      </c>
      <c r="J125" s="39" t="n"/>
      <c r="K125" s="25" t="n"/>
      <c r="L125" s="26">
        <f>IFERROR(IF(A125="","",K125/J125),0)</f>
        <v/>
      </c>
      <c r="M125" s="22">
        <f>IFERROR(IF(A125="","",IF(G125&gt;=$B$5,"At or Above Target","Below Target")),"")</f>
        <v/>
      </c>
      <c r="N125" s="22">
        <f>IFERROR(IF(A125="","",IF(H125&gt;=$B$8,"At or Above Target","Below Target")),"")</f>
        <v/>
      </c>
      <c r="O125" s="28" t="n"/>
    </row>
    <row r="126">
      <c r="A126" s="38" t="n"/>
      <c r="B126" s="22">
        <f>IFERROR(IF(A126="","",YEAR(A126)),"")</f>
        <v/>
      </c>
      <c r="C126" s="22">
        <f>IFERROR(IF(A126="","",MONTH(A126)),"")</f>
        <v/>
      </c>
      <c r="D126" s="33" t="n"/>
      <c r="E126" s="33" t="n"/>
      <c r="F126" s="25" t="n"/>
      <c r="G126" s="27">
        <f>IFERROR(IF(A126="","",E126/D126),0)</f>
        <v/>
      </c>
      <c r="H126" s="26">
        <f>IFERROR(IF(A126="","",F126/E126),0)</f>
        <v/>
      </c>
      <c r="I126" s="26">
        <f>IFERROR(IF(A126="","",F126/D126),0)</f>
        <v/>
      </c>
      <c r="J126" s="39" t="n"/>
      <c r="K126" s="25" t="n"/>
      <c r="L126" s="26">
        <f>IFERROR(IF(A126="","",K126/J126),0)</f>
        <v/>
      </c>
      <c r="M126" s="22">
        <f>IFERROR(IF(A126="","",IF(G126&gt;=$B$5,"At or Above Target","Below Target")),"")</f>
        <v/>
      </c>
      <c r="N126" s="22">
        <f>IFERROR(IF(A126="","",IF(H126&gt;=$B$8,"At or Above Target","Below Target")),"")</f>
        <v/>
      </c>
      <c r="O126" s="28" t="n"/>
    </row>
    <row r="127">
      <c r="A127" s="38" t="n"/>
      <c r="B127" s="22">
        <f>IFERROR(IF(A127="","",YEAR(A127)),"")</f>
        <v/>
      </c>
      <c r="C127" s="22">
        <f>IFERROR(IF(A127="","",MONTH(A127)),"")</f>
        <v/>
      </c>
      <c r="D127" s="33" t="n"/>
      <c r="E127" s="33" t="n"/>
      <c r="F127" s="25" t="n"/>
      <c r="G127" s="27">
        <f>IFERROR(IF(A127="","",E127/D127),0)</f>
        <v/>
      </c>
      <c r="H127" s="26">
        <f>IFERROR(IF(A127="","",F127/E127),0)</f>
        <v/>
      </c>
      <c r="I127" s="26">
        <f>IFERROR(IF(A127="","",F127/D127),0)</f>
        <v/>
      </c>
      <c r="J127" s="39" t="n"/>
      <c r="K127" s="25" t="n"/>
      <c r="L127" s="26">
        <f>IFERROR(IF(A127="","",K127/J127),0)</f>
        <v/>
      </c>
      <c r="M127" s="22">
        <f>IFERROR(IF(A127="","",IF(G127&gt;=$B$5,"At or Above Target","Below Target")),"")</f>
        <v/>
      </c>
      <c r="N127" s="22">
        <f>IFERROR(IF(A127="","",IF(H127&gt;=$B$8,"At or Above Target","Below Target")),"")</f>
        <v/>
      </c>
      <c r="O127" s="28" t="n"/>
    </row>
    <row r="128">
      <c r="A128" s="38" t="n"/>
      <c r="B128" s="22">
        <f>IFERROR(IF(A128="","",YEAR(A128)),"")</f>
        <v/>
      </c>
      <c r="C128" s="22">
        <f>IFERROR(IF(A128="","",MONTH(A128)),"")</f>
        <v/>
      </c>
      <c r="D128" s="33" t="n"/>
      <c r="E128" s="33" t="n"/>
      <c r="F128" s="25" t="n"/>
      <c r="G128" s="27">
        <f>IFERROR(IF(A128="","",E128/D128),0)</f>
        <v/>
      </c>
      <c r="H128" s="26">
        <f>IFERROR(IF(A128="","",F128/E128),0)</f>
        <v/>
      </c>
      <c r="I128" s="26">
        <f>IFERROR(IF(A128="","",F128/D128),0)</f>
        <v/>
      </c>
      <c r="J128" s="39" t="n"/>
      <c r="K128" s="25" t="n"/>
      <c r="L128" s="26">
        <f>IFERROR(IF(A128="","",K128/J128),0)</f>
        <v/>
      </c>
      <c r="M128" s="22">
        <f>IFERROR(IF(A128="","",IF(G128&gt;=$B$5,"At or Above Target","Below Target")),"")</f>
        <v/>
      </c>
      <c r="N128" s="22">
        <f>IFERROR(IF(A128="","",IF(H128&gt;=$B$8,"At or Above Target","Below Target")),"")</f>
        <v/>
      </c>
      <c r="O128" s="28" t="n"/>
    </row>
    <row r="129">
      <c r="A129" s="38" t="n"/>
      <c r="B129" s="22">
        <f>IFERROR(IF(A129="","",YEAR(A129)),"")</f>
        <v/>
      </c>
      <c r="C129" s="22">
        <f>IFERROR(IF(A129="","",MONTH(A129)),"")</f>
        <v/>
      </c>
      <c r="D129" s="33" t="n"/>
      <c r="E129" s="33" t="n"/>
      <c r="F129" s="25" t="n"/>
      <c r="G129" s="27">
        <f>IFERROR(IF(A129="","",E129/D129),0)</f>
        <v/>
      </c>
      <c r="H129" s="26">
        <f>IFERROR(IF(A129="","",F129/E129),0)</f>
        <v/>
      </c>
      <c r="I129" s="26">
        <f>IFERROR(IF(A129="","",F129/D129),0)</f>
        <v/>
      </c>
      <c r="J129" s="39" t="n"/>
      <c r="K129" s="25" t="n"/>
      <c r="L129" s="26">
        <f>IFERROR(IF(A129="","",K129/J129),0)</f>
        <v/>
      </c>
      <c r="M129" s="22">
        <f>IFERROR(IF(A129="","",IF(G129&gt;=$B$5,"At or Above Target","Below Target")),"")</f>
        <v/>
      </c>
      <c r="N129" s="22">
        <f>IFERROR(IF(A129="","",IF(H129&gt;=$B$8,"At or Above Target","Below Target")),"")</f>
        <v/>
      </c>
      <c r="O129" s="28" t="n"/>
    </row>
    <row r="130">
      <c r="A130" s="38" t="n"/>
      <c r="B130" s="22">
        <f>IFERROR(IF(A130="","",YEAR(A130)),"")</f>
        <v/>
      </c>
      <c r="C130" s="22">
        <f>IFERROR(IF(A130="","",MONTH(A130)),"")</f>
        <v/>
      </c>
      <c r="D130" s="33" t="n"/>
      <c r="E130" s="33" t="n"/>
      <c r="F130" s="25" t="n"/>
      <c r="G130" s="27">
        <f>IFERROR(IF(A130="","",E130/D130),0)</f>
        <v/>
      </c>
      <c r="H130" s="26">
        <f>IFERROR(IF(A130="","",F130/E130),0)</f>
        <v/>
      </c>
      <c r="I130" s="26">
        <f>IFERROR(IF(A130="","",F130/D130),0)</f>
        <v/>
      </c>
      <c r="J130" s="39" t="n"/>
      <c r="K130" s="25" t="n"/>
      <c r="L130" s="26">
        <f>IFERROR(IF(A130="","",K130/J130),0)</f>
        <v/>
      </c>
      <c r="M130" s="22">
        <f>IFERROR(IF(A130="","",IF(G130&gt;=$B$5,"At or Above Target","Below Target")),"")</f>
        <v/>
      </c>
      <c r="N130" s="22">
        <f>IFERROR(IF(A130="","",IF(H130&gt;=$B$8,"At or Above Target","Below Target")),"")</f>
        <v/>
      </c>
      <c r="O130" s="28" t="n"/>
    </row>
  </sheetData>
  <autoFilter ref="A10:O130"/>
  <mergeCells count="2">
    <mergeCell ref="A1:O1"/>
    <mergeCell ref="A2:O2"/>
  </mergeCells>
  <conditionalFormatting sqref="E11:E130">
    <cfRule type="expression" priority="1" dxfId="1">
      <formula>IFERROR(E11&gt;D11,0)</formula>
    </cfRule>
  </conditionalFormatting>
  <conditionalFormatting sqref="D11:D130">
    <cfRule type="expression" priority="2" dxfId="1">
      <formula>IFERROR(D11&gt;$B$4*(VLOOKUP(MONTH(A11),'Instructions'!$J$2:$K$13,2,0)+IF(AND(MONTH(A11)=2,MOD(YEAR(A11),4)=0,OR(MOD(YEAR(A11),100)&lt;&gt;0,MOD(YEAR(A11),400)=0)),1,0)),0)</formula>
    </cfRule>
  </conditionalFormatting>
  <conditionalFormatting sqref="M11:M130">
    <cfRule type="expression" priority="3" dxfId="4">
      <formula>IFERROR(M11="Below Target",0)</formula>
    </cfRule>
  </conditionalFormatting>
  <conditionalFormatting sqref="N11:N130">
    <cfRule type="expression" priority="4" dxfId="4">
      <formula>IFERROR(N11="Below Target",0)</formula>
    </cfRule>
  </conditionalFormatting>
  <conditionalFormatting sqref="M11:N130">
    <cfRule type="expression" priority="5" dxfId="0">
      <formula>IFERROR(M11="At or Above Target",0)</formula>
    </cfRule>
  </conditionalFormatting>
  <dataValidations count="6">
    <dataValidation sqref="B4" showDropDown="0" showInputMessage="0" showErrorMessage="0" allowBlank="0" type="whole" operator="between">
      <formula1>1</formula1>
      <formula2>5000</formula2>
    </dataValidation>
    <dataValidation sqref="B5:B7" showDropDown="0" showInputMessage="0" showErrorMessage="0" allowBlank="0" type="decimal" operator="between">
      <formula1>0</formula1>
      <formula2>1</formula2>
    </dataValidation>
    <dataValidation sqref="B8" showDropDown="0" showInputMessage="0" showErrorMessage="0" allowBlank="0" type="decimal" operator="greaterThanOrEqual">
      <formula1>0</formula1>
    </dataValidation>
    <dataValidation sqref="A11:A130" showDropDown="0" showInputMessage="0" showErrorMessage="0" allowBlank="0" type="date" operator="between">
      <formula1>DATE(2020,1,1)</formula1>
      <formula2>DATE(2100,12,31)</formula2>
    </dataValidation>
    <dataValidation sqref="D11:E130" showDropDown="0" showInputMessage="0" showErrorMessage="0" allowBlank="0" type="whole" operator="greaterThanOrEqual">
      <formula1>0</formula1>
    </dataValidation>
    <dataValidation sqref="F11:F130 J11:K130" showDropDown="0" showInputMessage="0" showErrorMessage="0" allowBlank="0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K42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</cols>
  <sheetData>
    <row r="1">
      <c r="A1" s="18" t="inlineStr">
        <is>
          <t>Hotel Budget Workbook Instructions</t>
        </is>
      </c>
    </row>
    <row r="2">
      <c r="H2" t="inlineStr">
        <is>
          <t>Rooms Revenue</t>
        </is>
      </c>
      <c r="I2" t="inlineStr">
        <is>
          <t>PMS Monthly Summary</t>
        </is>
      </c>
      <c r="J2" t="n">
        <v>1</v>
      </c>
      <c r="K2" t="n">
        <v>31</v>
      </c>
    </row>
    <row r="3">
      <c r="A3" s="35" t="inlineStr">
        <is>
          <t>Getting Started</t>
        </is>
      </c>
      <c r="B3" s="40" t="n"/>
      <c r="C3" s="40" t="n"/>
      <c r="D3" s="40" t="n"/>
      <c r="E3" s="40" t="n"/>
      <c r="F3" s="41" t="n"/>
      <c r="H3" t="inlineStr">
        <is>
          <t>Food Revenue</t>
        </is>
      </c>
      <c r="I3" t="inlineStr">
        <is>
          <t>POS Department Report</t>
        </is>
      </c>
      <c r="J3" t="n">
        <v>2</v>
      </c>
      <c r="K3" t="n">
        <v>28</v>
      </c>
    </row>
    <row r="4" ht="30" customHeight="1">
      <c r="A4" s="36" t="inlineStr">
        <is>
          <t>1. Enter the property name and reporting year on the Dashboard.</t>
        </is>
      </c>
      <c r="B4" s="40" t="n"/>
      <c r="C4" s="40" t="n"/>
      <c r="D4" s="40" t="n"/>
      <c r="E4" s="40" t="n"/>
      <c r="F4" s="41" t="n"/>
      <c r="H4" t="inlineStr">
        <is>
          <t>Beverage Revenue</t>
        </is>
      </c>
      <c r="I4" t="inlineStr">
        <is>
          <t>Payroll Register</t>
        </is>
      </c>
      <c r="J4" t="n">
        <v>3</v>
      </c>
      <c r="K4" t="n">
        <v>31</v>
      </c>
    </row>
    <row r="5" ht="30" customHeight="1">
      <c r="A5" s="37" t="inlineStr">
        <is>
          <t>2. Review and update the assumptions on the Operating Drivers sheet.</t>
        </is>
      </c>
      <c r="B5" s="40" t="n"/>
      <c r="C5" s="40" t="n"/>
      <c r="D5" s="40" t="n"/>
      <c r="E5" s="40" t="n"/>
      <c r="F5" s="41" t="n"/>
      <c r="H5" t="inlineStr">
        <is>
          <t>Other Operating Revenue</t>
        </is>
      </c>
      <c r="I5" t="inlineStr">
        <is>
          <t>Utility Invoice</t>
        </is>
      </c>
      <c r="J5" t="n">
        <v>4</v>
      </c>
      <c r="K5" t="n">
        <v>30</v>
      </c>
    </row>
    <row r="6" ht="30" customHeight="1">
      <c r="A6" s="36" t="inlineStr">
        <is>
          <t>3. Enter one monthly row for each department and account on the Budget &amp; Actual sheet.</t>
        </is>
      </c>
      <c r="B6" s="40" t="n"/>
      <c r="C6" s="40" t="n"/>
      <c r="D6" s="40" t="n"/>
      <c r="E6" s="40" t="n"/>
      <c r="F6" s="41" t="n"/>
      <c r="H6" t="inlineStr">
        <is>
          <t>Rooms Payroll</t>
        </is>
      </c>
      <c r="I6" t="inlineStr">
        <is>
          <t>General Ledger Detail</t>
        </is>
      </c>
      <c r="J6" t="n">
        <v>5</v>
      </c>
      <c r="K6" t="n">
        <v>31</v>
      </c>
    </row>
    <row r="7" ht="45" customHeight="1">
      <c r="A7" s="37" t="inlineStr">
        <is>
          <t>4. Enter monthly room inventory, occupied room nights, rooms revenue, labor hours, and payroll cost on the Operating Drivers sheet.</t>
        </is>
      </c>
      <c r="B7" s="40" t="n"/>
      <c r="C7" s="40" t="n"/>
      <c r="D7" s="40" t="n"/>
      <c r="E7" s="40" t="n"/>
      <c r="F7" s="41" t="n"/>
      <c r="H7" t="inlineStr">
        <is>
          <t>Food &amp; Beverage Payroll</t>
        </is>
      </c>
      <c r="I7" t="inlineStr">
        <is>
          <t>Manual Estimate</t>
        </is>
      </c>
      <c r="J7" t="n">
        <v>6</v>
      </c>
      <c r="K7" t="n">
        <v>30</v>
      </c>
    </row>
    <row r="8" ht="30" customHeight="1">
      <c r="A8" s="36" t="inlineStr">
        <is>
          <t>5. Review the Dashboard for revenue, expense, gross operating profit, occupancy, ADR, RevPAR, and labor performance.</t>
        </is>
      </c>
      <c r="B8" s="40" t="n"/>
      <c r="C8" s="40" t="n"/>
      <c r="D8" s="40" t="n"/>
      <c r="E8" s="40" t="n"/>
      <c r="F8" s="41" t="n"/>
      <c r="H8" t="inlineStr">
        <is>
          <t>Administrative Payroll</t>
        </is>
      </c>
      <c r="J8" t="n">
        <v>7</v>
      </c>
      <c r="K8" t="n">
        <v>31</v>
      </c>
    </row>
    <row r="9">
      <c r="H9" t="inlineStr">
        <is>
          <t>Sales &amp; Marketing Expense</t>
        </is>
      </c>
      <c r="J9" t="n">
        <v>8</v>
      </c>
      <c r="K9" t="n">
        <v>31</v>
      </c>
    </row>
    <row r="10">
      <c r="A10" s="35" t="inlineStr">
        <is>
          <t>Data Entry Rules</t>
        </is>
      </c>
      <c r="B10" s="40" t="n"/>
      <c r="C10" s="40" t="n"/>
      <c r="D10" s="40" t="n"/>
      <c r="E10" s="40" t="n"/>
      <c r="F10" s="41" t="n"/>
      <c r="H10" t="inlineStr">
        <is>
          <t>Repairs &amp; Maintenance</t>
        </is>
      </c>
      <c r="J10" t="n">
        <v>9</v>
      </c>
      <c r="K10" t="n">
        <v>30</v>
      </c>
    </row>
    <row r="11" ht="30" customHeight="1">
      <c r="A11" s="37" t="inlineStr">
        <is>
          <t>Enter revenue and operating expense amounts as positive values.</t>
        </is>
      </c>
      <c r="B11" s="40" t="n"/>
      <c r="C11" s="40" t="n"/>
      <c r="D11" s="40" t="n"/>
      <c r="E11" s="40" t="n"/>
      <c r="F11" s="41" t="n"/>
      <c r="H11" t="inlineStr">
        <is>
          <t>Utilities</t>
        </is>
      </c>
      <c r="J11" t="n">
        <v>10</v>
      </c>
      <c r="K11" t="n">
        <v>31</v>
      </c>
    </row>
    <row r="12" ht="30" customHeight="1">
      <c r="A12" s="36" t="inlineStr">
        <is>
          <t>Use the first day of each month in the Month field, such as 1/1/2026.</t>
        </is>
      </c>
      <c r="B12" s="40" t="n"/>
      <c r="C12" s="40" t="n"/>
      <c r="D12" s="40" t="n"/>
      <c r="E12" s="40" t="n"/>
      <c r="F12" s="41" t="n"/>
      <c r="H12" t="inlineStr">
        <is>
          <t>Guest Supplies</t>
        </is>
      </c>
      <c r="J12" t="n">
        <v>11</v>
      </c>
      <c r="K12" t="n">
        <v>30</v>
      </c>
    </row>
    <row r="13" ht="30" customHeight="1">
      <c r="A13" s="37" t="inlineStr">
        <is>
          <t>Use one row per month, department, and account.</t>
        </is>
      </c>
      <c r="B13" s="40" t="n"/>
      <c r="C13" s="40" t="n"/>
      <c r="D13" s="40" t="n"/>
      <c r="E13" s="40" t="n"/>
      <c r="F13" s="41" t="n"/>
      <c r="H13" t="inlineStr">
        <is>
          <t>Cleaning Supplies</t>
        </is>
      </c>
      <c r="J13" t="n">
        <v>12</v>
      </c>
      <c r="K13" t="n">
        <v>31</v>
      </c>
    </row>
    <row r="14" ht="30" customHeight="1">
      <c r="A14" s="36" t="inlineStr">
        <is>
          <t>Do not type over formula columns.</t>
        </is>
      </c>
      <c r="B14" s="40" t="n"/>
      <c r="C14" s="40" t="n"/>
      <c r="D14" s="40" t="n"/>
      <c r="E14" s="40" t="n"/>
      <c r="F14" s="41" t="n"/>
      <c r="H14" t="inlineStr">
        <is>
          <t>Linen Expense</t>
        </is>
      </c>
    </row>
    <row r="15" ht="30" customHeight="1">
      <c r="A15" s="37" t="inlineStr">
        <is>
          <t>Use Source Reference to identify the report or document supporting an actual amount.</t>
        </is>
      </c>
      <c r="B15" s="40" t="n"/>
      <c r="C15" s="40" t="n"/>
      <c r="D15" s="40" t="n"/>
      <c r="E15" s="40" t="n"/>
      <c r="F15" s="41" t="n"/>
      <c r="H15" t="inlineStr">
        <is>
          <t>Contract Services</t>
        </is>
      </c>
    </row>
    <row r="16" ht="30" customHeight="1">
      <c r="A16" s="36" t="inlineStr">
        <is>
          <t>Confirm local accounting treatment with the property’s accounting professionals.</t>
        </is>
      </c>
      <c r="B16" s="40" t="n"/>
      <c r="C16" s="40" t="n"/>
      <c r="D16" s="40" t="n"/>
      <c r="E16" s="40" t="n"/>
      <c r="F16" s="41" t="n"/>
      <c r="H16" t="inlineStr">
        <is>
          <t>Credit Card Fees</t>
        </is>
      </c>
    </row>
    <row r="17">
      <c r="H17" t="inlineStr">
        <is>
          <t>Insurance</t>
        </is>
      </c>
    </row>
    <row r="18">
      <c r="A18" s="35" t="inlineStr">
        <is>
          <t>Variance Logic</t>
        </is>
      </c>
      <c r="B18" s="40" t="n"/>
      <c r="C18" s="40" t="n"/>
      <c r="D18" s="40" t="n"/>
      <c r="E18" s="40" t="n"/>
      <c r="F18" s="41" t="n"/>
      <c r="H18" t="inlineStr">
        <is>
          <t>Property Taxes</t>
        </is>
      </c>
    </row>
    <row r="19" ht="30" customHeight="1">
      <c r="A19" s="37" t="inlineStr">
        <is>
          <t>Revenue is favorable when actual revenue exceeds budget.</t>
        </is>
      </c>
      <c r="B19" s="40" t="n"/>
      <c r="C19" s="40" t="n"/>
      <c r="D19" s="40" t="n"/>
      <c r="E19" s="40" t="n"/>
      <c r="F19" s="41" t="n"/>
      <c r="H19" t="inlineStr">
        <is>
          <t>Other Operating Expense</t>
        </is>
      </c>
    </row>
    <row r="20" ht="30" customHeight="1">
      <c r="A20" s="36" t="inlineStr">
        <is>
          <t>Operating expense is favorable when actual expense is below budget.</t>
        </is>
      </c>
      <c r="B20" s="40" t="n"/>
      <c r="C20" s="40" t="n"/>
      <c r="D20" s="40" t="n"/>
      <c r="E20" s="40" t="n"/>
      <c r="F20" s="41" t="n"/>
    </row>
    <row r="21" ht="30" customHeight="1">
      <c r="A21" s="37" t="inlineStr">
        <is>
          <t>Gross operating profit equals revenue less operating expense.</t>
        </is>
      </c>
      <c r="B21" s="40" t="n"/>
      <c r="C21" s="40" t="n"/>
      <c r="D21" s="40" t="n"/>
      <c r="E21" s="40" t="n"/>
      <c r="F21" s="41" t="n"/>
    </row>
    <row r="22" ht="30" customHeight="1">
      <c r="A22" s="36" t="inlineStr">
        <is>
          <t>The Variance Alert Threshold is editable and is an internal management setting, not a legal standard.</t>
        </is>
      </c>
      <c r="B22" s="40" t="n"/>
      <c r="C22" s="40" t="n"/>
      <c r="D22" s="40" t="n"/>
      <c r="E22" s="40" t="n"/>
      <c r="F22" s="41" t="n"/>
    </row>
    <row r="24">
      <c r="A24" s="35" t="inlineStr">
        <is>
          <t>Operating Metric Definitions</t>
        </is>
      </c>
      <c r="B24" s="40" t="n"/>
      <c r="C24" s="40" t="n"/>
      <c r="D24" s="40" t="n"/>
      <c r="E24" s="40" t="n"/>
      <c r="F24" s="41" t="n"/>
    </row>
    <row r="25" ht="30" customHeight="1">
      <c r="A25" s="37" t="inlineStr">
        <is>
          <t>Occupancy: Occupied Room Nights divided by Available Room Nights.</t>
        </is>
      </c>
      <c r="B25" s="40" t="n"/>
      <c r="C25" s="40" t="n"/>
      <c r="D25" s="40" t="n"/>
      <c r="E25" s="40" t="n"/>
      <c r="F25" s="41" t="n"/>
    </row>
    <row r="26" ht="30" customHeight="1">
      <c r="A26" s="36" t="inlineStr">
        <is>
          <t>Average Daily Rate: Rooms Revenue divided by Occupied Room Nights.</t>
        </is>
      </c>
      <c r="B26" s="40" t="n"/>
      <c r="C26" s="40" t="n"/>
      <c r="D26" s="40" t="n"/>
      <c r="E26" s="40" t="n"/>
      <c r="F26" s="41" t="n"/>
    </row>
    <row r="27" ht="30" customHeight="1">
      <c r="A27" s="37" t="inlineStr">
        <is>
          <t>RevPAR: Rooms Revenue divided by Available Room Nights.</t>
        </is>
      </c>
      <c r="B27" s="40" t="n"/>
      <c r="C27" s="40" t="n"/>
      <c r="D27" s="40" t="n"/>
      <c r="E27" s="40" t="n"/>
      <c r="F27" s="41" t="n"/>
    </row>
    <row r="28" ht="30" customHeight="1">
      <c r="A28" s="36" t="inlineStr">
        <is>
          <t>Payroll Cost Percentage: Total Payroll Cost divided by actual revenue recorded in the workbook.</t>
        </is>
      </c>
      <c r="B28" s="40" t="n"/>
      <c r="C28" s="40" t="n"/>
      <c r="D28" s="40" t="n"/>
      <c r="E28" s="40" t="n"/>
      <c r="F28" s="41" t="n"/>
    </row>
    <row r="29" ht="30" customHeight="1">
      <c r="A29" s="37" t="inlineStr">
        <is>
          <t>Average Hourly Payroll Cost: Total Payroll Cost divided by Labor Hours.</t>
        </is>
      </c>
      <c r="B29" s="40" t="n"/>
      <c r="C29" s="40" t="n"/>
      <c r="D29" s="40" t="n"/>
      <c r="E29" s="40" t="n"/>
      <c r="F29" s="41" t="n"/>
    </row>
    <row r="31">
      <c r="A31" s="35" t="inlineStr">
        <is>
          <t>Sample Data Note</t>
        </is>
      </c>
      <c r="B31" s="40" t="n"/>
      <c r="C31" s="40" t="n"/>
      <c r="D31" s="40" t="n"/>
      <c r="E31" s="40" t="n"/>
      <c r="F31" s="41" t="n"/>
    </row>
    <row r="32" ht="45" customHeight="1">
      <c r="A32" s="36" t="inlineStr">
        <is>
          <t>The workbook contains sample records for demonstration. The Budget &amp; Actual sheet includes a limited account set, while the Operating Drivers sheet shows broader monthly operating examples. Replace both sets with the property’s approved budget and actual results before relying on the Dashboard.</t>
        </is>
      </c>
      <c r="B32" s="40" t="n"/>
      <c r="C32" s="40" t="n"/>
      <c r="D32" s="40" t="n"/>
      <c r="E32" s="40" t="n"/>
      <c r="F32" s="41" t="n"/>
    </row>
    <row r="34">
      <c r="A34" s="35" t="inlineStr">
        <is>
          <t>System and Source Note</t>
        </is>
      </c>
      <c r="B34" s="40" t="n"/>
      <c r="C34" s="40" t="n"/>
      <c r="D34" s="40" t="n"/>
      <c r="E34" s="40" t="n"/>
      <c r="F34" s="41" t="n"/>
    </row>
    <row r="35" ht="45" customHeight="1">
      <c r="A35" s="37" t="inlineStr">
        <is>
          <t>This workbook does not connect directly to a property management system, point-of-sale system, payroll platform, channel manager, or accounting system. Users may enter source references to document where figures originated.</t>
        </is>
      </c>
      <c r="B35" s="40" t="n"/>
      <c r="C35" s="40" t="n"/>
      <c r="D35" s="40" t="n"/>
      <c r="E35" s="40" t="n"/>
      <c r="F35" s="41" t="n"/>
    </row>
    <row r="37">
      <c r="A37" s="35" t="inlineStr">
        <is>
          <t>Workbook Maintenance</t>
        </is>
      </c>
      <c r="B37" s="40" t="n"/>
      <c r="C37" s="40" t="n"/>
      <c r="D37" s="40" t="n"/>
      <c r="E37" s="40" t="n"/>
      <c r="F37" s="41" t="n"/>
    </row>
    <row r="38" ht="30" customHeight="1">
      <c r="A38" s="36" t="inlineStr">
        <is>
          <t>Add new records only within the prepared Excel tables.</t>
        </is>
      </c>
      <c r="B38" s="40" t="n"/>
      <c r="C38" s="40" t="n"/>
      <c r="D38" s="40" t="n"/>
      <c r="E38" s="40" t="n"/>
      <c r="F38" s="41" t="n"/>
    </row>
    <row r="39" ht="30" customHeight="1">
      <c r="A39" s="37" t="inlineStr">
        <is>
          <t>Preserve table names and formula columns.</t>
        </is>
      </c>
      <c r="B39" s="40" t="n"/>
      <c r="C39" s="40" t="n"/>
      <c r="D39" s="40" t="n"/>
      <c r="E39" s="40" t="n"/>
      <c r="F39" s="41" t="n"/>
    </row>
    <row r="40" ht="30" customHeight="1">
      <c r="A40" s="36" t="inlineStr">
        <is>
          <t>Review account names and department assignments before monthly reporting.</t>
        </is>
      </c>
      <c r="B40" s="40" t="n"/>
      <c r="C40" s="40" t="n"/>
      <c r="D40" s="40" t="n"/>
      <c r="E40" s="40" t="n"/>
      <c r="F40" s="41" t="n"/>
    </row>
    <row r="41" ht="30" customHeight="1">
      <c r="A41" s="37" t="inlineStr">
        <is>
          <t>Check red data-quality warnings before distributing results.</t>
        </is>
      </c>
      <c r="B41" s="40" t="n"/>
      <c r="C41" s="40" t="n"/>
      <c r="D41" s="40" t="n"/>
      <c r="E41" s="40" t="n"/>
      <c r="F41" s="41" t="n"/>
    </row>
    <row r="42" ht="30" customHeight="1">
      <c r="A42" s="36" t="inlineStr">
        <is>
          <t>Save a dated copy after each reporting cycle.</t>
        </is>
      </c>
      <c r="B42" s="40" t="n"/>
      <c r="C42" s="40" t="n"/>
      <c r="D42" s="40" t="n"/>
      <c r="E42" s="40" t="n"/>
      <c r="F42" s="41" t="n"/>
    </row>
  </sheetData>
  <mergeCells count="35">
    <mergeCell ref="A41:F41"/>
    <mergeCell ref="A16:F16"/>
    <mergeCell ref="A37:F37"/>
    <mergeCell ref="A27:F27"/>
    <mergeCell ref="A12:F12"/>
    <mergeCell ref="A18:F18"/>
    <mergeCell ref="A3:F3"/>
    <mergeCell ref="A26:F26"/>
    <mergeCell ref="A21:F21"/>
    <mergeCell ref="A42:F42"/>
    <mergeCell ref="A14:F14"/>
    <mergeCell ref="A5:F5"/>
    <mergeCell ref="A32:F32"/>
    <mergeCell ref="A8:F8"/>
    <mergeCell ref="A22:F22"/>
    <mergeCell ref="A35:F35"/>
    <mergeCell ref="A4:F4"/>
    <mergeCell ref="A20:F20"/>
    <mergeCell ref="A29:F29"/>
    <mergeCell ref="A38:F38"/>
    <mergeCell ref="A10:F10"/>
    <mergeCell ref="A28:F28"/>
    <mergeCell ref="A13:F13"/>
    <mergeCell ref="A19:F19"/>
    <mergeCell ref="A31:F31"/>
    <mergeCell ref="A34:F34"/>
    <mergeCell ref="A40:F40"/>
    <mergeCell ref="A39:F39"/>
    <mergeCell ref="A15:F15"/>
    <mergeCell ref="A24:F24"/>
    <mergeCell ref="A11:F11"/>
    <mergeCell ref="A1:F1"/>
    <mergeCell ref="A6:F6"/>
    <mergeCell ref="A7:F7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2026-09-06T08:10:57Z</dcterms:created>
  <dcterms:modified xmlns:dcterms="http://purl.org/dc/terms/" xmlns:xsi="http://www.w3.org/2001/XMLSchema-instance" xsi:type="dcterms:W3CDTF">2026-09-06T08:10:59+00:00Z</dcterms:modified>
</cp:coreProperties>
</file>